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RC/Sites/lim-web/cours/tableur/TD5_Graph2/"/>
    </mc:Choice>
  </mc:AlternateContent>
  <bookViews>
    <workbookView xWindow="1540" yWindow="580" windowWidth="25720" windowHeight="17340" tabRatio="500" activeTab="4"/>
  </bookViews>
  <sheets>
    <sheet name="Feuil1" sheetId="1" r:id="rId1"/>
    <sheet name="Feuil1 (2)" sheetId="4" r:id="rId2"/>
    <sheet name="Feuil13" sheetId="13" r:id="rId3"/>
    <sheet name="Données TD5" sheetId="12" r:id="rId4"/>
    <sheet name="Résultats TD5" sheetId="7" r:id="rId5"/>
  </sheets>
  <definedNames>
    <definedName name="TAotal_ECTS" localSheetId="1">'Feuil1 (2)'!#REF!</definedName>
    <definedName name="TAotal_ECTS">Feuil1!#REF!</definedName>
    <definedName name="TOTAL_ECTS" localSheetId="1">'Feuil1 (2)'!$L$14</definedName>
    <definedName name="Total_ECTS">Feuil1!$L$17</definedName>
  </definedNames>
  <calcPr calcId="150001" concurrentCalc="0"/>
  <pivotCaches>
    <pivotCache cacheId="26" r:id="rId6"/>
    <pivotCache cacheId="31" r:id="rId7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4" i="4" l="1"/>
  <c r="M5" i="4"/>
  <c r="M6" i="4"/>
  <c r="M7" i="4"/>
  <c r="M8" i="4"/>
  <c r="M9" i="4"/>
  <c r="M10" i="4"/>
  <c r="M11" i="4"/>
  <c r="M12" i="4"/>
  <c r="M13" i="4"/>
  <c r="M17" i="4"/>
  <c r="L17" i="4"/>
  <c r="J17" i="4"/>
  <c r="I17" i="4"/>
  <c r="M16" i="4"/>
  <c r="L16" i="4"/>
  <c r="J16" i="4"/>
  <c r="I16" i="4"/>
  <c r="M15" i="4"/>
  <c r="L15" i="4"/>
  <c r="J15" i="4"/>
  <c r="I15" i="4"/>
  <c r="L12" i="1"/>
  <c r="L7" i="1"/>
  <c r="L20" i="1"/>
  <c r="J12" i="1"/>
  <c r="J7" i="1"/>
  <c r="J20" i="1"/>
  <c r="I12" i="1"/>
  <c r="I7" i="1"/>
  <c r="I20" i="1"/>
  <c r="I21" i="1"/>
  <c r="J21" i="1"/>
  <c r="L17" i="1"/>
  <c r="M5" i="1"/>
  <c r="M6" i="1"/>
  <c r="M7" i="1"/>
  <c r="M8" i="1"/>
  <c r="M9" i="1"/>
  <c r="M10" i="1"/>
  <c r="M11" i="1"/>
  <c r="M12" i="1"/>
  <c r="M13" i="1"/>
  <c r="M14" i="1"/>
  <c r="M15" i="1"/>
  <c r="M21" i="1"/>
  <c r="M20" i="1"/>
  <c r="M19" i="1"/>
  <c r="L19" i="1"/>
  <c r="L21" i="1"/>
  <c r="J19" i="1"/>
  <c r="I19" i="1"/>
  <c r="M17" i="1"/>
  <c r="J17" i="1"/>
  <c r="I17" i="1"/>
  <c r="M16" i="1"/>
  <c r="L16" i="1"/>
  <c r="J16" i="1"/>
  <c r="I16" i="1"/>
</calcChain>
</file>

<file path=xl/comments1.xml><?xml version="1.0" encoding="utf-8"?>
<comments xmlns="http://schemas.openxmlformats.org/spreadsheetml/2006/main">
  <authors>
    <author>Utilisateur de Microsoft Office</author>
  </authors>
  <commentList>
    <comment ref="K11" authorId="0">
      <text>
        <r>
          <rPr>
            <b/>
            <sz val="10"/>
            <color indexed="81"/>
            <rFont val="Calibri"/>
          </rPr>
          <t xml:space="preserve">Ue fond ronge alerte sur le fait que la cellule soit vide </t>
        </r>
      </text>
    </comment>
    <comment ref="H19" authorId="0">
      <text>
        <r>
          <rPr>
            <b/>
            <sz val="10"/>
            <color indexed="81"/>
            <rFont val="Calibri"/>
          </rPr>
          <t>Nouvelles lignes de totaux insérées  dans TD3</t>
        </r>
      </text>
    </comment>
  </commentList>
</comments>
</file>

<file path=xl/comments2.xml><?xml version="1.0" encoding="utf-8"?>
<comments xmlns="http://schemas.openxmlformats.org/spreadsheetml/2006/main">
  <authors>
    <author>Utilisateur de Microsoft Office</author>
  </authors>
  <commentList>
    <comment ref="K10" authorId="0">
      <text>
        <r>
          <rPr>
            <b/>
            <sz val="10"/>
            <color indexed="81"/>
            <rFont val="Calibri"/>
          </rPr>
          <t xml:space="preserve">Ue fond ronge alerte sur le fait que la cellule soit vide </t>
        </r>
      </text>
    </comment>
    <comment ref="H15" authorId="0">
      <text>
        <r>
          <rPr>
            <b/>
            <sz val="10"/>
            <color indexed="81"/>
            <rFont val="Calibri"/>
          </rPr>
          <t>Nouvelles lignes de totaux insérées  dans TD3</t>
        </r>
      </text>
    </comment>
  </commentList>
</comments>
</file>

<file path=xl/sharedStrings.xml><?xml version="1.0" encoding="utf-8"?>
<sst xmlns="http://schemas.openxmlformats.org/spreadsheetml/2006/main" count="250" uniqueCount="88">
  <si>
    <t>Unités d'enseignement (UE)</t>
  </si>
  <si>
    <t>Noms des enseignants</t>
  </si>
  <si>
    <t>Volume horaire</t>
  </si>
  <si>
    <t>GROUPES</t>
  </si>
  <si>
    <t>ECTS</t>
  </si>
  <si>
    <t>Code UE</t>
  </si>
  <si>
    <t>CODES APOGEE UE</t>
  </si>
  <si>
    <t>Intitulé UE</t>
  </si>
  <si>
    <t>CODES APOGEE MATIERES</t>
  </si>
  <si>
    <t>CM</t>
  </si>
  <si>
    <t>TD</t>
  </si>
  <si>
    <t xml:space="preserve">UE 3.1 </t>
  </si>
  <si>
    <t>D2E3UE1</t>
  </si>
  <si>
    <t xml:space="preserve">Macroéconomie fermée </t>
  </si>
  <si>
    <t>D2E3MACF</t>
  </si>
  <si>
    <t>M. Hermet</t>
  </si>
  <si>
    <t>M. Didier (2)</t>
  </si>
  <si>
    <t xml:space="preserve">UE 3.2 </t>
  </si>
  <si>
    <t>D2E3UE2</t>
  </si>
  <si>
    <t>Microéconomie 1</t>
  </si>
  <si>
    <t>D2E3MIC1</t>
  </si>
  <si>
    <t>M. Jacques</t>
  </si>
  <si>
    <t>M. Jacques (2)</t>
  </si>
  <si>
    <t xml:space="preserve">UE 3.3 </t>
  </si>
  <si>
    <t>D2E3UE3</t>
  </si>
  <si>
    <t>Mathématiques appliquées</t>
  </si>
  <si>
    <t>D2E3MATP</t>
  </si>
  <si>
    <t>M. Smaoui</t>
  </si>
  <si>
    <t>M. Baret (2)</t>
  </si>
  <si>
    <t xml:space="preserve">UE 3.4 </t>
  </si>
  <si>
    <t>D2E3UE4</t>
  </si>
  <si>
    <t>Probabilités et Statistique</t>
  </si>
  <si>
    <t>D2E3STAT</t>
  </si>
  <si>
    <t>F. Huet</t>
  </si>
  <si>
    <t xml:space="preserve">F. Huet (2) </t>
  </si>
  <si>
    <t xml:space="preserve">UE 3.5 </t>
  </si>
  <si>
    <t>D2E3UE5</t>
  </si>
  <si>
    <t>Comptabilité analytique</t>
  </si>
  <si>
    <t>D2E3COMA</t>
  </si>
  <si>
    <t>M. Droulot</t>
  </si>
  <si>
    <t>M. Droulot (2)</t>
  </si>
  <si>
    <t xml:space="preserve">UE 3.6 </t>
  </si>
  <si>
    <t>D2AE3UE6</t>
  </si>
  <si>
    <t>Organisation des entreprises (IAE) commun L2 AES</t>
  </si>
  <si>
    <t>D2AE3OEN</t>
  </si>
  <si>
    <t>Mme De Biasi</t>
  </si>
  <si>
    <t xml:space="preserve">UE 3.7 </t>
  </si>
  <si>
    <t>D2E3UE7</t>
  </si>
  <si>
    <t>Anglais</t>
  </si>
  <si>
    <t>D2E3ANGL</t>
  </si>
  <si>
    <t>Mme Morin (2)</t>
  </si>
  <si>
    <t>UE 3.8</t>
  </si>
  <si>
    <t>D2E3UE8</t>
  </si>
  <si>
    <t>D2E3PROF</t>
  </si>
  <si>
    <t>Mme Ramdiale</t>
  </si>
  <si>
    <t>UE 3.9</t>
  </si>
  <si>
    <t>D2E3UE9</t>
  </si>
  <si>
    <t>Informatique</t>
  </si>
  <si>
    <t>D2E3INFO</t>
  </si>
  <si>
    <t>M. Courdier (3)</t>
  </si>
  <si>
    <t>% de l'UE dans la note finale</t>
  </si>
  <si>
    <t>Max</t>
  </si>
  <si>
    <t>Min</t>
  </si>
  <si>
    <t>Ecart type</t>
  </si>
  <si>
    <t>Bloc UE</t>
  </si>
  <si>
    <t>Enseignements fondamentaux</t>
  </si>
  <si>
    <t>Méthodes</t>
  </si>
  <si>
    <t>Langages et insertion professionnelle</t>
  </si>
  <si>
    <t>Total général</t>
  </si>
  <si>
    <t>Volume CM</t>
  </si>
  <si>
    <t>Volume TD</t>
  </si>
  <si>
    <t xml:space="preserve">Outils pour l'insertion professionnelle </t>
  </si>
  <si>
    <t>Autres informations utiles sur l'UE</t>
  </si>
  <si>
    <t>TD4 - Licence 2 Economie-Gestion - 1er semestre</t>
  </si>
  <si>
    <t>Les cellules en rouge dans le tableau alertent sur le fait qu'elle sont vides (cf. règle de mise en forme conditionnelle)</t>
  </si>
  <si>
    <t>Étiquettes de colonnes</t>
  </si>
  <si>
    <t>Étiquettes de lignes</t>
  </si>
  <si>
    <t>Groupe</t>
  </si>
  <si>
    <t>N° Etudiant</t>
  </si>
  <si>
    <t>GR1</t>
  </si>
  <si>
    <t>GR2</t>
  </si>
  <si>
    <t>GR3</t>
  </si>
  <si>
    <t>Note</t>
  </si>
  <si>
    <t>CC</t>
  </si>
  <si>
    <t>Moyenne de Note</t>
  </si>
  <si>
    <t>Groupes</t>
  </si>
  <si>
    <t>Controle 1</t>
  </si>
  <si>
    <t>Controle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</si>
</sst>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  <charset val="1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0"/>
      <color indexed="81"/>
      <name val="Calibri"/>
    </font>
    <font>
      <b/>
      <sz val="12"/>
      <name val="Calibri"/>
      <family val="2"/>
    </font>
    <font>
      <b/>
      <i/>
      <sz val="10"/>
      <color theme="0" tint="-0.499984740745262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693D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rgb="FFE693D4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auto="1"/>
      </bottom>
      <diagonal/>
    </border>
    <border>
      <left/>
      <right style="thin">
        <color theme="0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6" fillId="0" borderId="0" xfId="0" applyFont="1"/>
    <xf numFmtId="9" fontId="0" fillId="0" borderId="0" xfId="0" applyNumberFormat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vertical="center" wrapText="1"/>
    </xf>
    <xf numFmtId="9" fontId="5" fillId="4" borderId="4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vertical="center" wrapText="1"/>
    </xf>
    <xf numFmtId="9" fontId="5" fillId="5" borderId="5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9" fontId="5" fillId="4" borderId="5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8" fillId="2" borderId="18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0" fillId="2" borderId="17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 wrapText="1"/>
    </xf>
    <xf numFmtId="9" fontId="5" fillId="8" borderId="16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vertical="center" wrapText="1"/>
    </xf>
    <xf numFmtId="0" fontId="4" fillId="5" borderId="21" xfId="0" applyFont="1" applyFill="1" applyBorder="1" applyAlignment="1">
      <alignment horizontal="center" vertical="center" wrapText="1"/>
    </xf>
    <xf numFmtId="9" fontId="5" fillId="5" borderId="21" xfId="0" applyNumberFormat="1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center" vertical="center" wrapText="1"/>
    </xf>
    <xf numFmtId="9" fontId="5" fillId="4" borderId="21" xfId="0" applyNumberFormat="1" applyFont="1" applyFill="1" applyBorder="1" applyAlignment="1">
      <alignment horizontal="center" vertical="center"/>
    </xf>
    <xf numFmtId="9" fontId="5" fillId="9" borderId="10" xfId="0" applyNumberFormat="1" applyFont="1" applyFill="1" applyBorder="1" applyAlignment="1">
      <alignment horizontal="right" vertical="center"/>
    </xf>
    <xf numFmtId="9" fontId="5" fillId="6" borderId="6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center" vertical="center" wrapText="1"/>
    </xf>
    <xf numFmtId="9" fontId="11" fillId="4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7" fillId="6" borderId="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left" vertical="center" wrapText="1"/>
    </xf>
    <xf numFmtId="0" fontId="7" fillId="9" borderId="13" xfId="0" applyFont="1" applyFill="1" applyBorder="1" applyAlignment="1">
      <alignment horizontal="left" vertical="center" wrapText="1"/>
    </xf>
    <xf numFmtId="0" fontId="7" fillId="9" borderId="9" xfId="0" applyFont="1" applyFill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</cellXfs>
  <cellStyles count="2">
    <cellStyle name="Normal" xfId="0" builtinId="0"/>
    <cellStyle name="Normal 2" xfId="1"/>
  </cellStyles>
  <dxfs count="35">
    <dxf>
      <alignment horizontal="left" indent="0"/>
    </dxf>
    <dxf>
      <alignment horizontal="left" indent="0"/>
    </dxf>
    <dxf>
      <alignment horizontal="left"/>
    </dxf>
    <dxf>
      <alignment horizontal="left"/>
    </dxf>
    <dxf>
      <alignment horizontal="center"/>
    </dxf>
    <dxf>
      <numFmt numFmtId="2" formatCode="0.00"/>
    </dxf>
    <dxf>
      <alignment horizontal="left" indent="0"/>
    </dxf>
    <dxf>
      <alignment horizontal="left" indent="0"/>
    </dxf>
    <dxf>
      <alignment horizontal="left"/>
    </dxf>
    <dxf>
      <alignment horizontal="left"/>
    </dxf>
    <dxf>
      <alignment horizontal="center"/>
    </dxf>
    <dxf>
      <numFmt numFmtId="2" formatCode="0.00"/>
    </dxf>
    <dxf>
      <alignment horizontal="left" indent="0"/>
    </dxf>
    <dxf>
      <alignment horizontal="left" indent="0"/>
    </dxf>
    <dxf>
      <alignment horizontal="left"/>
    </dxf>
    <dxf>
      <alignment horizontal="left"/>
    </dxf>
    <dxf>
      <alignment horizontal="center"/>
    </dxf>
    <dxf>
      <numFmt numFmtId="2" formatCode="0.00"/>
    </dxf>
    <dxf>
      <alignment horizontal="left" indent="0"/>
    </dxf>
    <dxf>
      <alignment horizontal="left" indent="0"/>
    </dxf>
    <dxf>
      <alignment horizontal="left"/>
    </dxf>
    <dxf>
      <alignment horizontal="left"/>
    </dxf>
    <dxf>
      <alignment horizontal="center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center"/>
    </dxf>
    <dxf>
      <alignment horizontal="left"/>
    </dxf>
    <dxf>
      <alignment horizontal="left"/>
    </dxf>
    <dxf>
      <alignment horizontal="left" indent="0"/>
    </dxf>
    <dxf>
      <alignment horizontal="left" indent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E693D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pivotCacheDefinition" Target="pivotCache/pivotCacheDefinition1.xml"/><Relationship Id="rId7" Type="http://schemas.openxmlformats.org/officeDocument/2006/relationships/pivotCacheDefinition" Target="pivotCache/pivotCacheDefinition2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/>
              <a:t>%  de l'UE dans la note finale</a:t>
            </a:r>
          </a:p>
        </c:rich>
      </c:tx>
      <c:layout>
        <c:manualLayout>
          <c:xMode val="edge"/>
          <c:yMode val="edge"/>
          <c:x val="0.489847571625828"/>
          <c:y val="0.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70612811968307"/>
          <c:y val="0.147131054805621"/>
          <c:w val="0.42988438533672"/>
          <c:h val="0.84939857731770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(Feuil1!$E$5:$E$6,Feuil1!$E$8:$E$11,Feuil1!$E$13:$E$15)</c:f>
              <c:strCache>
                <c:ptCount val="9"/>
                <c:pt idx="0">
                  <c:v>Macroéconomie fermée </c:v>
                </c:pt>
                <c:pt idx="1">
                  <c:v>Microéconomie 1</c:v>
                </c:pt>
                <c:pt idx="2">
                  <c:v>Mathématiques appliquées</c:v>
                </c:pt>
                <c:pt idx="3">
                  <c:v>Probabilités et Statistique</c:v>
                </c:pt>
                <c:pt idx="4">
                  <c:v>Comptabilité analytique</c:v>
                </c:pt>
                <c:pt idx="5">
                  <c:v>Organisation des entreprises (IAE) commun L2 AES</c:v>
                </c:pt>
                <c:pt idx="6">
                  <c:v>Anglais</c:v>
                </c:pt>
                <c:pt idx="7">
                  <c:v>Informatique</c:v>
                </c:pt>
                <c:pt idx="8">
                  <c:v>Outils pour l'insertion professionnelle </c:v>
                </c:pt>
              </c:strCache>
            </c:strRef>
          </c:cat>
          <c:val>
            <c:numRef>
              <c:f>(Feuil1!$M$5:$M$6,Feuil1!$M$8:$M$10,Feuil1!$M$13:$M$15)</c:f>
              <c:numCache>
                <c:formatCode>0%</c:formatCode>
                <c:ptCount val="8"/>
                <c:pt idx="0">
                  <c:v>0.0833333333333333</c:v>
                </c:pt>
                <c:pt idx="1">
                  <c:v>0.0833333333333333</c:v>
                </c:pt>
                <c:pt idx="2">
                  <c:v>0.0666666666666667</c:v>
                </c:pt>
                <c:pt idx="3">
                  <c:v>0.0666666666666667</c:v>
                </c:pt>
                <c:pt idx="4">
                  <c:v>0.0666666666666667</c:v>
                </c:pt>
                <c:pt idx="5">
                  <c:v>0.0333333333333333</c:v>
                </c:pt>
                <c:pt idx="6">
                  <c:v>0.0333333333333333</c:v>
                </c:pt>
                <c:pt idx="7">
                  <c:v>0.0166666666666667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390528781456909"/>
          <c:y val="0.126573801195248"/>
          <c:w val="0.405063839828013"/>
          <c:h val="0.7826487684352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4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VOLUME HORAIRE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E693D4"/>
          </a:solidFill>
        </a:ln>
      </c:spPr>
    </c:sideWall>
    <c:backWall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rgbClr val="E693D4"/>
          </a:solidFill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Feuil1!$I$4</c:f>
              <c:strCache>
                <c:ptCount val="1"/>
                <c:pt idx="0">
                  <c:v>Volume CM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(Feuil1!$E$5,Feuil1!$E$6,Feuil1!$E$8,Feuil1!$E$9,Feuil1!$E$10,Feuil1!$E$11,Feuil1!$E$13,Feuil1!$E$14,Feuil1!$E$15)</c:f>
              <c:strCache>
                <c:ptCount val="9"/>
                <c:pt idx="0">
                  <c:v>Macroéconomie fermée </c:v>
                </c:pt>
                <c:pt idx="1">
                  <c:v>Microéconomie 1</c:v>
                </c:pt>
                <c:pt idx="2">
                  <c:v>Mathématiques appliquées</c:v>
                </c:pt>
                <c:pt idx="3">
                  <c:v>Probabilités et Statistique</c:v>
                </c:pt>
                <c:pt idx="4">
                  <c:v>Comptabilité analytique</c:v>
                </c:pt>
                <c:pt idx="5">
                  <c:v>Organisation des entreprises (IAE) commun L2 AES</c:v>
                </c:pt>
                <c:pt idx="6">
                  <c:v>Anglais</c:v>
                </c:pt>
                <c:pt idx="7">
                  <c:v>Informatique</c:v>
                </c:pt>
                <c:pt idx="8">
                  <c:v>Outils pour l'insertion professionnelle </c:v>
                </c:pt>
              </c:strCache>
            </c:strRef>
          </c:cat>
          <c:val>
            <c:numRef>
              <c:f>(Feuil1!$I$5:$I$6,Feuil1!$I$8:$I$11,Feuil1!$I$13:$I$15)</c:f>
              <c:numCache>
                <c:formatCode>General</c:formatCode>
                <c:ptCount val="9"/>
                <c:pt idx="0">
                  <c:v>49.0</c:v>
                </c:pt>
                <c:pt idx="1">
                  <c:v>36.0</c:v>
                </c:pt>
                <c:pt idx="2">
                  <c:v>24.0</c:v>
                </c:pt>
                <c:pt idx="3">
                  <c:v>24.0</c:v>
                </c:pt>
                <c:pt idx="4">
                  <c:v>24.0</c:v>
                </c:pt>
                <c:pt idx="5">
                  <c:v>24.0</c:v>
                </c:pt>
                <c:pt idx="8">
                  <c:v>10.0</c:v>
                </c:pt>
              </c:numCache>
            </c:numRef>
          </c:val>
        </c:ser>
        <c:ser>
          <c:idx val="1"/>
          <c:order val="1"/>
          <c:tx>
            <c:strRef>
              <c:f>Feuil1!$J$4</c:f>
              <c:strCache>
                <c:ptCount val="1"/>
                <c:pt idx="0">
                  <c:v>Volume TD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(Feuil1!$J$5,Feuil1!$J$6,Feuil1!$J$8,Feuil1!$J$9,Feuil1!$J$10,Feuil1!$J$11,Feuil1!$J$13,Feuil1!$J$14,Feuil1!$J$15)</c:f>
              <c:numCache>
                <c:formatCode>General</c:formatCode>
                <c:ptCount val="9"/>
                <c:pt idx="0">
                  <c:v>18.0</c:v>
                </c:pt>
                <c:pt idx="1">
                  <c:v>18.0</c:v>
                </c:pt>
                <c:pt idx="2">
                  <c:v>18.0</c:v>
                </c:pt>
                <c:pt idx="3">
                  <c:v>18.0</c:v>
                </c:pt>
                <c:pt idx="4">
                  <c:v>12.0</c:v>
                </c:pt>
                <c:pt idx="6">
                  <c:v>30.0</c:v>
                </c:pt>
                <c:pt idx="7">
                  <c:v>24.0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36136896"/>
        <c:axId val="2136161392"/>
        <c:axId val="0"/>
      </c:bar3DChart>
      <c:catAx>
        <c:axId val="2136136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36161392"/>
        <c:crosses val="autoZero"/>
        <c:auto val="1"/>
        <c:lblAlgn val="ctr"/>
        <c:lblOffset val="100"/>
        <c:noMultiLvlLbl val="0"/>
      </c:catAx>
      <c:valAx>
        <c:axId val="2136161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36136896"/>
        <c:crosses val="autoZero"/>
        <c:crossBetween val="between"/>
      </c:valAx>
      <c:spPr>
        <a:effectLst>
          <a:innerShdw blurRad="114300">
            <a:prstClr val="black"/>
          </a:innerShdw>
        </a:effectLst>
      </c:spPr>
    </c:plotArea>
    <c:legend>
      <c:legendPos val="t"/>
      <c:layout/>
      <c:overlay val="0"/>
    </c:legend>
    <c:plotVisOnly val="1"/>
    <c:dispBlanksAs val="gap"/>
    <c:showDLblsOverMax val="0"/>
  </c:chart>
  <c:spPr>
    <a:ln w="38100"/>
    <a:effectLst>
      <a:outerShdw blurRad="50800" dist="38100" dir="18900000" algn="b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Feuil13!$B$4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Feuil13!$A$5:$A$27</c:f>
              <c:strCache>
                <c:ptCount val="23"/>
                <c:pt idx="0">
                  <c:v>GR1</c:v>
                </c:pt>
                <c:pt idx="1">
                  <c:v>32000753</c:v>
                </c:pt>
                <c:pt idx="2">
                  <c:v>33003507</c:v>
                </c:pt>
                <c:pt idx="3">
                  <c:v>35000282</c:v>
                </c:pt>
                <c:pt idx="4">
                  <c:v>35007365</c:v>
                </c:pt>
                <c:pt idx="5">
                  <c:v>36007345</c:v>
                </c:pt>
                <c:pt idx="6">
                  <c:v>GR2</c:v>
                </c:pt>
                <c:pt idx="7">
                  <c:v>34000496</c:v>
                </c:pt>
                <c:pt idx="8">
                  <c:v>34002860</c:v>
                </c:pt>
                <c:pt idx="9">
                  <c:v>34003606</c:v>
                </c:pt>
                <c:pt idx="10">
                  <c:v>35000957</c:v>
                </c:pt>
                <c:pt idx="11">
                  <c:v>35000978</c:v>
                </c:pt>
                <c:pt idx="12">
                  <c:v>35001118</c:v>
                </c:pt>
                <c:pt idx="13">
                  <c:v>35001238</c:v>
                </c:pt>
                <c:pt idx="14">
                  <c:v>GR3</c:v>
                </c:pt>
                <c:pt idx="15">
                  <c:v>32001076</c:v>
                </c:pt>
                <c:pt idx="16">
                  <c:v>34000627</c:v>
                </c:pt>
                <c:pt idx="17">
                  <c:v>34003333</c:v>
                </c:pt>
                <c:pt idx="18">
                  <c:v>34005420</c:v>
                </c:pt>
                <c:pt idx="19">
                  <c:v>35001690</c:v>
                </c:pt>
                <c:pt idx="20">
                  <c:v>35004936</c:v>
                </c:pt>
                <c:pt idx="21">
                  <c:v>36006010</c:v>
                </c:pt>
                <c:pt idx="22">
                  <c:v>Total général</c:v>
                </c:pt>
              </c:strCache>
            </c:strRef>
          </c:cat>
          <c:val>
            <c:numRef>
              <c:f>Feuil13!$B$5:$B$27</c:f>
              <c:numCache>
                <c:formatCode>0.00</c:formatCode>
                <c:ptCount val="23"/>
                <c:pt idx="0">
                  <c:v>11.4</c:v>
                </c:pt>
                <c:pt idx="1">
                  <c:v>5.0</c:v>
                </c:pt>
                <c:pt idx="2">
                  <c:v>18.0</c:v>
                </c:pt>
                <c:pt idx="3">
                  <c:v>17.0</c:v>
                </c:pt>
                <c:pt idx="4">
                  <c:v>12.0</c:v>
                </c:pt>
                <c:pt idx="5">
                  <c:v>5.0</c:v>
                </c:pt>
                <c:pt idx="6">
                  <c:v>12.85714285714286</c:v>
                </c:pt>
                <c:pt idx="7">
                  <c:v>18.0</c:v>
                </c:pt>
                <c:pt idx="8">
                  <c:v>7.0</c:v>
                </c:pt>
                <c:pt idx="9">
                  <c:v>11.0</c:v>
                </c:pt>
                <c:pt idx="10">
                  <c:v>12.0</c:v>
                </c:pt>
                <c:pt idx="11">
                  <c:v>19.0</c:v>
                </c:pt>
                <c:pt idx="12">
                  <c:v>12.0</c:v>
                </c:pt>
                <c:pt idx="13">
                  <c:v>11.0</c:v>
                </c:pt>
                <c:pt idx="14">
                  <c:v>11.625</c:v>
                </c:pt>
                <c:pt idx="15">
                  <c:v>12.0</c:v>
                </c:pt>
                <c:pt idx="16">
                  <c:v>7.0</c:v>
                </c:pt>
                <c:pt idx="17">
                  <c:v>10.0</c:v>
                </c:pt>
                <c:pt idx="18">
                  <c:v>15.0</c:v>
                </c:pt>
                <c:pt idx="19">
                  <c:v>11.0</c:v>
                </c:pt>
                <c:pt idx="20">
                  <c:v>9.0</c:v>
                </c:pt>
                <c:pt idx="21">
                  <c:v>19.0</c:v>
                </c:pt>
                <c:pt idx="22">
                  <c:v>12.0</c:v>
                </c:pt>
              </c:numCache>
            </c:numRef>
          </c:val>
        </c:ser>
        <c:ser>
          <c:idx val="1"/>
          <c:order val="1"/>
          <c:tx>
            <c:strRef>
              <c:f>Feuil13!$C$4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Feuil13!$A$5:$A$27</c:f>
              <c:strCache>
                <c:ptCount val="23"/>
                <c:pt idx="0">
                  <c:v>GR1</c:v>
                </c:pt>
                <c:pt idx="1">
                  <c:v>32000753</c:v>
                </c:pt>
                <c:pt idx="2">
                  <c:v>33003507</c:v>
                </c:pt>
                <c:pt idx="3">
                  <c:v>35000282</c:v>
                </c:pt>
                <c:pt idx="4">
                  <c:v>35007365</c:v>
                </c:pt>
                <c:pt idx="5">
                  <c:v>36007345</c:v>
                </c:pt>
                <c:pt idx="6">
                  <c:v>GR2</c:v>
                </c:pt>
                <c:pt idx="7">
                  <c:v>34000496</c:v>
                </c:pt>
                <c:pt idx="8">
                  <c:v>34002860</c:v>
                </c:pt>
                <c:pt idx="9">
                  <c:v>34003606</c:v>
                </c:pt>
                <c:pt idx="10">
                  <c:v>35000957</c:v>
                </c:pt>
                <c:pt idx="11">
                  <c:v>35000978</c:v>
                </c:pt>
                <c:pt idx="12">
                  <c:v>35001118</c:v>
                </c:pt>
                <c:pt idx="13">
                  <c:v>35001238</c:v>
                </c:pt>
                <c:pt idx="14">
                  <c:v>GR3</c:v>
                </c:pt>
                <c:pt idx="15">
                  <c:v>32001076</c:v>
                </c:pt>
                <c:pt idx="16">
                  <c:v>34000627</c:v>
                </c:pt>
                <c:pt idx="17">
                  <c:v>34003333</c:v>
                </c:pt>
                <c:pt idx="18">
                  <c:v>34005420</c:v>
                </c:pt>
                <c:pt idx="19">
                  <c:v>35001690</c:v>
                </c:pt>
                <c:pt idx="20">
                  <c:v>35004936</c:v>
                </c:pt>
                <c:pt idx="21">
                  <c:v>36006010</c:v>
                </c:pt>
                <c:pt idx="22">
                  <c:v>Total général</c:v>
                </c:pt>
              </c:strCache>
            </c:strRef>
          </c:cat>
          <c:val>
            <c:numRef>
              <c:f>Feuil13!$C$5:$C$27</c:f>
              <c:numCache>
                <c:formatCode>0.00</c:formatCode>
                <c:ptCount val="23"/>
                <c:pt idx="0">
                  <c:v>14.0</c:v>
                </c:pt>
                <c:pt idx="1">
                  <c:v>8.0</c:v>
                </c:pt>
                <c:pt idx="2">
                  <c:v>15.0</c:v>
                </c:pt>
                <c:pt idx="3">
                  <c:v>17.0</c:v>
                </c:pt>
                <c:pt idx="4">
                  <c:v>14.0</c:v>
                </c:pt>
                <c:pt idx="5">
                  <c:v>16.0</c:v>
                </c:pt>
                <c:pt idx="6">
                  <c:v>12.0</c:v>
                </c:pt>
                <c:pt idx="7">
                  <c:v>15.0</c:v>
                </c:pt>
                <c:pt idx="8">
                  <c:v>14.0</c:v>
                </c:pt>
                <c:pt idx="9">
                  <c:v>6.0</c:v>
                </c:pt>
                <c:pt idx="10">
                  <c:v>8.0</c:v>
                </c:pt>
                <c:pt idx="11">
                  <c:v>11.0</c:v>
                </c:pt>
                <c:pt idx="12">
                  <c:v>20.0</c:v>
                </c:pt>
                <c:pt idx="13">
                  <c:v>10.0</c:v>
                </c:pt>
                <c:pt idx="14">
                  <c:v>11.5</c:v>
                </c:pt>
                <c:pt idx="15">
                  <c:v>6.0</c:v>
                </c:pt>
                <c:pt idx="16">
                  <c:v>7.0</c:v>
                </c:pt>
                <c:pt idx="18">
                  <c:v>17.0</c:v>
                </c:pt>
                <c:pt idx="19">
                  <c:v>17.0</c:v>
                </c:pt>
                <c:pt idx="20">
                  <c:v>7.0</c:v>
                </c:pt>
                <c:pt idx="21">
                  <c:v>15.0</c:v>
                </c:pt>
                <c:pt idx="22">
                  <c:v>12.38888888888889</c:v>
                </c:pt>
              </c:numCache>
            </c:numRef>
          </c:val>
        </c:ser>
        <c:ser>
          <c:idx val="2"/>
          <c:order val="2"/>
          <c:tx>
            <c:strRef>
              <c:f>Feuil13!$D$4</c:f>
              <c:strCache>
                <c:ptCount val="1"/>
                <c:pt idx="0">
                  <c:v>Total général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Feuil13!$A$5:$A$27</c:f>
              <c:strCache>
                <c:ptCount val="23"/>
                <c:pt idx="0">
                  <c:v>GR1</c:v>
                </c:pt>
                <c:pt idx="1">
                  <c:v>32000753</c:v>
                </c:pt>
                <c:pt idx="2">
                  <c:v>33003507</c:v>
                </c:pt>
                <c:pt idx="3">
                  <c:v>35000282</c:v>
                </c:pt>
                <c:pt idx="4">
                  <c:v>35007365</c:v>
                </c:pt>
                <c:pt idx="5">
                  <c:v>36007345</c:v>
                </c:pt>
                <c:pt idx="6">
                  <c:v>GR2</c:v>
                </c:pt>
                <c:pt idx="7">
                  <c:v>34000496</c:v>
                </c:pt>
                <c:pt idx="8">
                  <c:v>34002860</c:v>
                </c:pt>
                <c:pt idx="9">
                  <c:v>34003606</c:v>
                </c:pt>
                <c:pt idx="10">
                  <c:v>35000957</c:v>
                </c:pt>
                <c:pt idx="11">
                  <c:v>35000978</c:v>
                </c:pt>
                <c:pt idx="12">
                  <c:v>35001118</c:v>
                </c:pt>
                <c:pt idx="13">
                  <c:v>35001238</c:v>
                </c:pt>
                <c:pt idx="14">
                  <c:v>GR3</c:v>
                </c:pt>
                <c:pt idx="15">
                  <c:v>32001076</c:v>
                </c:pt>
                <c:pt idx="16">
                  <c:v>34000627</c:v>
                </c:pt>
                <c:pt idx="17">
                  <c:v>34003333</c:v>
                </c:pt>
                <c:pt idx="18">
                  <c:v>34005420</c:v>
                </c:pt>
                <c:pt idx="19">
                  <c:v>35001690</c:v>
                </c:pt>
                <c:pt idx="20">
                  <c:v>35004936</c:v>
                </c:pt>
                <c:pt idx="21">
                  <c:v>36006010</c:v>
                </c:pt>
                <c:pt idx="22">
                  <c:v>Total général</c:v>
                </c:pt>
              </c:strCache>
            </c:strRef>
          </c:cat>
          <c:val>
            <c:numRef>
              <c:f>Feuil13!$D$5:$D$27</c:f>
              <c:numCache>
                <c:formatCode>0.00</c:formatCode>
                <c:ptCount val="23"/>
                <c:pt idx="0">
                  <c:v>12.7</c:v>
                </c:pt>
                <c:pt idx="1">
                  <c:v>6.5</c:v>
                </c:pt>
                <c:pt idx="2">
                  <c:v>16.5</c:v>
                </c:pt>
                <c:pt idx="3">
                  <c:v>17.0</c:v>
                </c:pt>
                <c:pt idx="4">
                  <c:v>13.0</c:v>
                </c:pt>
                <c:pt idx="5">
                  <c:v>10.5</c:v>
                </c:pt>
                <c:pt idx="6">
                  <c:v>12.42857142857143</c:v>
                </c:pt>
                <c:pt idx="7">
                  <c:v>16.5</c:v>
                </c:pt>
                <c:pt idx="8">
                  <c:v>10.5</c:v>
                </c:pt>
                <c:pt idx="9">
                  <c:v>8.5</c:v>
                </c:pt>
                <c:pt idx="10">
                  <c:v>10.0</c:v>
                </c:pt>
                <c:pt idx="11">
                  <c:v>15.0</c:v>
                </c:pt>
                <c:pt idx="12">
                  <c:v>16.0</c:v>
                </c:pt>
                <c:pt idx="13">
                  <c:v>10.5</c:v>
                </c:pt>
                <c:pt idx="14">
                  <c:v>11.57142857142857</c:v>
                </c:pt>
                <c:pt idx="15">
                  <c:v>9.0</c:v>
                </c:pt>
                <c:pt idx="16">
                  <c:v>7.0</c:v>
                </c:pt>
                <c:pt idx="17">
                  <c:v>10.0</c:v>
                </c:pt>
                <c:pt idx="18">
                  <c:v>16.0</c:v>
                </c:pt>
                <c:pt idx="19">
                  <c:v>14.0</c:v>
                </c:pt>
                <c:pt idx="20">
                  <c:v>8.0</c:v>
                </c:pt>
                <c:pt idx="21">
                  <c:v>17.0</c:v>
                </c:pt>
                <c:pt idx="22">
                  <c:v>12.18421052631579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7645776"/>
        <c:axId val="-2017787248"/>
      </c:barChart>
      <c:catAx>
        <c:axId val="177764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17787248"/>
        <c:crosses val="autoZero"/>
        <c:auto val="1"/>
        <c:lblAlgn val="ctr"/>
        <c:lblOffset val="100"/>
        <c:noMultiLvlLbl val="0"/>
      </c:catAx>
      <c:valAx>
        <c:axId val="-201778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764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Moyenne par groupe</a:t>
            </a:r>
          </a:p>
        </c:rich>
      </c:tx>
      <c:layout>
        <c:manualLayout>
          <c:xMode val="edge"/>
          <c:yMode val="edge"/>
          <c:x val="0.0304130464295411"/>
          <c:y val="0.02463053231816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'Résultats TD5'!$B$4</c:f>
              <c:strCache>
                <c:ptCount val="1"/>
                <c:pt idx="0">
                  <c:v>Controle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'Résultats TD5'!$A$5:$A$13</c:f>
              <c:strCache>
                <c:ptCount val="9"/>
                <c:pt idx="0">
                  <c:v>GR1</c:v>
                </c:pt>
                <c:pt idx="1">
                  <c:v>32000753</c:v>
                </c:pt>
                <c:pt idx="2">
                  <c:v>33003507</c:v>
                </c:pt>
                <c:pt idx="3">
                  <c:v>35000282</c:v>
                </c:pt>
                <c:pt idx="4">
                  <c:v>35007365</c:v>
                </c:pt>
                <c:pt idx="5">
                  <c:v>36007345</c:v>
                </c:pt>
                <c:pt idx="6">
                  <c:v>GR2</c:v>
                </c:pt>
                <c:pt idx="7">
                  <c:v>GR3</c:v>
                </c:pt>
                <c:pt idx="8">
                  <c:v>Total général</c:v>
                </c:pt>
              </c:strCache>
            </c:strRef>
          </c:cat>
          <c:val>
            <c:numRef>
              <c:f>'Résultats TD5'!$B$5:$B$13</c:f>
              <c:numCache>
                <c:formatCode>0.00</c:formatCode>
                <c:ptCount val="9"/>
                <c:pt idx="0">
                  <c:v>10.8</c:v>
                </c:pt>
                <c:pt idx="1">
                  <c:v>14.0</c:v>
                </c:pt>
                <c:pt idx="2">
                  <c:v>16.0</c:v>
                </c:pt>
                <c:pt idx="3">
                  <c:v>5.0</c:v>
                </c:pt>
                <c:pt idx="4">
                  <c:v>14.0</c:v>
                </c:pt>
                <c:pt idx="5">
                  <c:v>5.0</c:v>
                </c:pt>
                <c:pt idx="6">
                  <c:v>12.85714285714286</c:v>
                </c:pt>
                <c:pt idx="7">
                  <c:v>12.125</c:v>
                </c:pt>
                <c:pt idx="8">
                  <c:v>12.05</c:v>
                </c:pt>
              </c:numCache>
            </c:numRef>
          </c:val>
        </c:ser>
        <c:ser>
          <c:idx val="1"/>
          <c:order val="1"/>
          <c:tx>
            <c:strRef>
              <c:f>'Résultats TD5'!$C$4</c:f>
              <c:strCache>
                <c:ptCount val="1"/>
                <c:pt idx="0">
                  <c:v>Controle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'Résultats TD5'!$A$5:$A$13</c:f>
              <c:strCache>
                <c:ptCount val="9"/>
                <c:pt idx="0">
                  <c:v>GR1</c:v>
                </c:pt>
                <c:pt idx="1">
                  <c:v>32000753</c:v>
                </c:pt>
                <c:pt idx="2">
                  <c:v>33003507</c:v>
                </c:pt>
                <c:pt idx="3">
                  <c:v>35000282</c:v>
                </c:pt>
                <c:pt idx="4">
                  <c:v>35007365</c:v>
                </c:pt>
                <c:pt idx="5">
                  <c:v>36007345</c:v>
                </c:pt>
                <c:pt idx="6">
                  <c:v>GR2</c:v>
                </c:pt>
                <c:pt idx="7">
                  <c:v>GR3</c:v>
                </c:pt>
                <c:pt idx="8">
                  <c:v>Total général</c:v>
                </c:pt>
              </c:strCache>
            </c:strRef>
          </c:cat>
          <c:val>
            <c:numRef>
              <c:f>'Résultats TD5'!$C$5:$C$13</c:f>
              <c:numCache>
                <c:formatCode>0.00</c:formatCode>
                <c:ptCount val="9"/>
                <c:pt idx="0">
                  <c:v>12.0</c:v>
                </c:pt>
                <c:pt idx="1">
                  <c:v>5.0</c:v>
                </c:pt>
                <c:pt idx="2">
                  <c:v>10.0</c:v>
                </c:pt>
                <c:pt idx="3">
                  <c:v>19.0</c:v>
                </c:pt>
                <c:pt idx="4">
                  <c:v>13.0</c:v>
                </c:pt>
                <c:pt idx="5">
                  <c:v>13.0</c:v>
                </c:pt>
                <c:pt idx="6">
                  <c:v>8.857142857142857</c:v>
                </c:pt>
                <c:pt idx="7">
                  <c:v>12.33333333333333</c:v>
                </c:pt>
                <c:pt idx="8">
                  <c:v>10.88888888888889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18686960"/>
        <c:axId val="-2020075760"/>
      </c:barChart>
      <c:catAx>
        <c:axId val="-201868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20075760"/>
        <c:crosses val="autoZero"/>
        <c:auto val="1"/>
        <c:lblAlgn val="ctr"/>
        <c:lblOffset val="100"/>
        <c:noMultiLvlLbl val="0"/>
      </c:catAx>
      <c:valAx>
        <c:axId val="-2020075760"/>
        <c:scaling>
          <c:orientation val="minMax"/>
          <c:max val="2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1868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18</xdr:row>
      <xdr:rowOff>15874</xdr:rowOff>
    </xdr:from>
    <xdr:to>
      <xdr:col>6</xdr:col>
      <xdr:colOff>619125</xdr:colOff>
      <xdr:row>36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522111</xdr:colOff>
      <xdr:row>24</xdr:row>
      <xdr:rowOff>22574</xdr:rowOff>
    </xdr:from>
    <xdr:to>
      <xdr:col>12</xdr:col>
      <xdr:colOff>2102117</xdr:colOff>
      <xdr:row>60</xdr:row>
      <xdr:rowOff>155223</xdr:rowOff>
    </xdr:to>
    <xdr:grpSp>
      <xdr:nvGrpSpPr>
        <xdr:cNvPr id="3" name="Grouper 2"/>
        <xdr:cNvGrpSpPr/>
      </xdr:nvGrpSpPr>
      <xdr:grpSpPr>
        <a:xfrm>
          <a:off x="9348611" y="5978874"/>
          <a:ext cx="5847206" cy="7447849"/>
          <a:chOff x="9266767" y="5836353"/>
          <a:chExt cx="4364132" cy="5265494"/>
        </a:xfrm>
      </xdr:grpSpPr>
      <xdr:grpSp>
        <xdr:nvGrpSpPr>
          <xdr:cNvPr id="97" name="Grouper 96"/>
          <xdr:cNvGrpSpPr/>
        </xdr:nvGrpSpPr>
        <xdr:grpSpPr>
          <a:xfrm>
            <a:off x="11688045" y="10262487"/>
            <a:ext cx="323103" cy="598736"/>
            <a:chOff x="3459367" y="4558459"/>
            <a:chExt cx="323103" cy="615669"/>
          </a:xfrm>
        </xdr:grpSpPr>
        <xdr:sp macro="" textlink="">
          <xdr:nvSpPr>
            <xdr:cNvPr id="170" name="Connecteur droit 3"/>
            <xdr:cNvSpPr/>
          </xdr:nvSpPr>
          <xdr:spPr>
            <a:xfrm>
              <a:off x="3459367" y="4558459"/>
              <a:ext cx="323103" cy="615669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0"/>
                  </a:moveTo>
                  <a:lnTo>
                    <a:pt x="161551" y="0"/>
                  </a:lnTo>
                  <a:lnTo>
                    <a:pt x="161551" y="615669"/>
                  </a:lnTo>
                  <a:lnTo>
                    <a:pt x="323103" y="615669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71" name="Connecteur droit 4"/>
            <xdr:cNvSpPr/>
          </xdr:nvSpPr>
          <xdr:spPr>
            <a:xfrm>
              <a:off x="3603537" y="4848912"/>
              <a:ext cx="34765" cy="347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12700" tIns="0" rIns="12700" bIns="0" numCol="1" spcCol="1270" anchor="ctr" anchorCtr="0">
              <a:noAutofit/>
            </a:bodyPr>
            <a:lstStyle/>
            <a:p>
              <a:pPr lvl="0" algn="ctr" defTabSz="2222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500" kern="1200"/>
            </a:p>
          </xdr:txBody>
        </xdr:sp>
      </xdr:grpSp>
      <xdr:grpSp>
        <xdr:nvGrpSpPr>
          <xdr:cNvPr id="98" name="Grouper 97"/>
          <xdr:cNvGrpSpPr/>
        </xdr:nvGrpSpPr>
        <xdr:grpSpPr>
          <a:xfrm>
            <a:off x="11688045" y="10216767"/>
            <a:ext cx="323103" cy="91440"/>
            <a:chOff x="3459367" y="4512739"/>
            <a:chExt cx="323103" cy="91440"/>
          </a:xfrm>
        </xdr:grpSpPr>
        <xdr:sp macro="" textlink="">
          <xdr:nvSpPr>
            <xdr:cNvPr id="168" name="Connecteur droit 5"/>
            <xdr:cNvSpPr/>
          </xdr:nvSpPr>
          <xdr:spPr>
            <a:xfrm>
              <a:off x="3459367" y="4512739"/>
              <a:ext cx="323103" cy="91440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45720"/>
                  </a:moveTo>
                  <a:lnTo>
                    <a:pt x="323103" y="45720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69" name="Connecteur droit 6"/>
            <xdr:cNvSpPr/>
          </xdr:nvSpPr>
          <xdr:spPr>
            <a:xfrm>
              <a:off x="3612842" y="4550382"/>
              <a:ext cx="16155" cy="1615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12700" tIns="0" rIns="12700" bIns="0" numCol="1" spcCol="1270" anchor="ctr" anchorCtr="0">
              <a:noAutofit/>
            </a:bodyPr>
            <a:lstStyle/>
            <a:p>
              <a:pPr lvl="0" algn="ctr" defTabSz="2222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500" kern="1200"/>
            </a:p>
          </xdr:txBody>
        </xdr:sp>
      </xdr:grpSp>
      <xdr:grpSp>
        <xdr:nvGrpSpPr>
          <xdr:cNvPr id="99" name="Grouper 98"/>
          <xdr:cNvGrpSpPr/>
        </xdr:nvGrpSpPr>
        <xdr:grpSpPr>
          <a:xfrm>
            <a:off x="11688045" y="9649640"/>
            <a:ext cx="323103" cy="598735"/>
            <a:chOff x="3459367" y="3942789"/>
            <a:chExt cx="323103" cy="615669"/>
          </a:xfrm>
        </xdr:grpSpPr>
        <xdr:sp macro="" textlink="">
          <xdr:nvSpPr>
            <xdr:cNvPr id="166" name="Connecteur droit 7"/>
            <xdr:cNvSpPr/>
          </xdr:nvSpPr>
          <xdr:spPr>
            <a:xfrm>
              <a:off x="3459367" y="3942789"/>
              <a:ext cx="323103" cy="615669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615669"/>
                  </a:moveTo>
                  <a:lnTo>
                    <a:pt x="161551" y="615669"/>
                  </a:lnTo>
                  <a:lnTo>
                    <a:pt x="161551" y="0"/>
                  </a:lnTo>
                  <a:lnTo>
                    <a:pt x="323103" y="0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67" name="Connecteur droit 8"/>
            <xdr:cNvSpPr/>
          </xdr:nvSpPr>
          <xdr:spPr>
            <a:xfrm>
              <a:off x="3603537" y="4233242"/>
              <a:ext cx="34765" cy="347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12700" tIns="0" rIns="12700" bIns="0" numCol="1" spcCol="1270" anchor="ctr" anchorCtr="0">
              <a:noAutofit/>
            </a:bodyPr>
            <a:lstStyle/>
            <a:p>
              <a:pPr lvl="0" algn="ctr" defTabSz="2222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500" kern="1200"/>
            </a:p>
          </xdr:txBody>
        </xdr:sp>
      </xdr:grpSp>
      <xdr:grpSp>
        <xdr:nvGrpSpPr>
          <xdr:cNvPr id="100" name="Grouper 99"/>
          <xdr:cNvGrpSpPr/>
        </xdr:nvGrpSpPr>
        <xdr:grpSpPr>
          <a:xfrm>
            <a:off x="9759302" y="8318005"/>
            <a:ext cx="318869" cy="1944482"/>
            <a:chOff x="1520746" y="2557532"/>
            <a:chExt cx="323103" cy="2000927"/>
          </a:xfrm>
        </xdr:grpSpPr>
        <xdr:sp macro="" textlink="">
          <xdr:nvSpPr>
            <xdr:cNvPr id="164" name="Connecteur droit 9"/>
            <xdr:cNvSpPr/>
          </xdr:nvSpPr>
          <xdr:spPr>
            <a:xfrm>
              <a:off x="1520746" y="2557532"/>
              <a:ext cx="323103" cy="2000927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0"/>
                  </a:moveTo>
                  <a:lnTo>
                    <a:pt x="161551" y="0"/>
                  </a:lnTo>
                  <a:lnTo>
                    <a:pt x="161551" y="2000927"/>
                  </a:lnTo>
                  <a:lnTo>
                    <a:pt x="323103" y="2000927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6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65" name="Connecteur droit 10"/>
            <xdr:cNvSpPr/>
          </xdr:nvSpPr>
          <xdr:spPr>
            <a:xfrm>
              <a:off x="1631627" y="3507325"/>
              <a:ext cx="101342" cy="101342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12700" tIns="0" rIns="12700" bIns="0" numCol="1" spcCol="1270" anchor="ctr" anchorCtr="0">
              <a:noAutofit/>
            </a:bodyPr>
            <a:lstStyle/>
            <a:p>
              <a:pPr lvl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700" kern="1200"/>
            </a:p>
          </xdr:txBody>
        </xdr:sp>
      </xdr:grpSp>
      <xdr:grpSp>
        <xdr:nvGrpSpPr>
          <xdr:cNvPr id="101" name="Grouper 100"/>
          <xdr:cNvGrpSpPr/>
        </xdr:nvGrpSpPr>
        <xdr:grpSpPr>
          <a:xfrm>
            <a:off x="11688045" y="8141510"/>
            <a:ext cx="323103" cy="895282"/>
            <a:chOff x="3459367" y="2403615"/>
            <a:chExt cx="323103" cy="923504"/>
          </a:xfrm>
        </xdr:grpSpPr>
        <xdr:sp macro="" textlink="">
          <xdr:nvSpPr>
            <xdr:cNvPr id="162" name="Connecteur droit 11"/>
            <xdr:cNvSpPr/>
          </xdr:nvSpPr>
          <xdr:spPr>
            <a:xfrm>
              <a:off x="3459367" y="2403615"/>
              <a:ext cx="323103" cy="923504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0"/>
                  </a:moveTo>
                  <a:lnTo>
                    <a:pt x="161551" y="0"/>
                  </a:lnTo>
                  <a:lnTo>
                    <a:pt x="161551" y="923504"/>
                  </a:lnTo>
                  <a:lnTo>
                    <a:pt x="323103" y="923504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63" name="Connecteur droit 12"/>
            <xdr:cNvSpPr/>
          </xdr:nvSpPr>
          <xdr:spPr>
            <a:xfrm>
              <a:off x="3596459" y="2840907"/>
              <a:ext cx="48919" cy="48919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12700" tIns="0" rIns="12700" bIns="0" numCol="1" spcCol="1270" anchor="ctr" anchorCtr="0">
              <a:noAutofit/>
            </a:bodyPr>
            <a:lstStyle/>
            <a:p>
              <a:pPr lvl="0" algn="ctr" defTabSz="2222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500" kern="1200"/>
            </a:p>
          </xdr:txBody>
        </xdr:sp>
      </xdr:grpSp>
      <xdr:grpSp>
        <xdr:nvGrpSpPr>
          <xdr:cNvPr id="102" name="Grouper 101"/>
          <xdr:cNvGrpSpPr/>
        </xdr:nvGrpSpPr>
        <xdr:grpSpPr>
          <a:xfrm>
            <a:off x="11688045" y="8141510"/>
            <a:ext cx="323103" cy="296545"/>
            <a:chOff x="3459367" y="2403615"/>
            <a:chExt cx="323103" cy="307834"/>
          </a:xfrm>
        </xdr:grpSpPr>
        <xdr:sp macro="" textlink="">
          <xdr:nvSpPr>
            <xdr:cNvPr id="160" name="Connecteur droit 13"/>
            <xdr:cNvSpPr/>
          </xdr:nvSpPr>
          <xdr:spPr>
            <a:xfrm>
              <a:off x="3459367" y="2403615"/>
              <a:ext cx="323103" cy="307834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0"/>
                  </a:moveTo>
                  <a:lnTo>
                    <a:pt x="161551" y="0"/>
                  </a:lnTo>
                  <a:lnTo>
                    <a:pt x="161551" y="307834"/>
                  </a:lnTo>
                  <a:lnTo>
                    <a:pt x="323103" y="307834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61" name="Connecteur droit 14"/>
            <xdr:cNvSpPr/>
          </xdr:nvSpPr>
          <xdr:spPr>
            <a:xfrm>
              <a:off x="3609762" y="2546375"/>
              <a:ext cx="22313" cy="22313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12700" tIns="0" rIns="12700" bIns="0" numCol="1" spcCol="1270" anchor="ctr" anchorCtr="0">
              <a:noAutofit/>
            </a:bodyPr>
            <a:lstStyle/>
            <a:p>
              <a:pPr lvl="0" algn="ctr" defTabSz="2222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500" kern="1200"/>
            </a:p>
          </xdr:txBody>
        </xdr:sp>
      </xdr:grpSp>
      <xdr:grpSp>
        <xdr:nvGrpSpPr>
          <xdr:cNvPr id="103" name="Grouper 102"/>
          <xdr:cNvGrpSpPr/>
        </xdr:nvGrpSpPr>
        <xdr:grpSpPr>
          <a:xfrm>
            <a:off x="11688045" y="7839320"/>
            <a:ext cx="323103" cy="302189"/>
            <a:chOff x="3459367" y="2095780"/>
            <a:chExt cx="323103" cy="307834"/>
          </a:xfrm>
        </xdr:grpSpPr>
        <xdr:sp macro="" textlink="">
          <xdr:nvSpPr>
            <xdr:cNvPr id="158" name="Connecteur droit 15"/>
            <xdr:cNvSpPr/>
          </xdr:nvSpPr>
          <xdr:spPr>
            <a:xfrm>
              <a:off x="3459367" y="2095780"/>
              <a:ext cx="323103" cy="307834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307834"/>
                  </a:moveTo>
                  <a:lnTo>
                    <a:pt x="161551" y="307834"/>
                  </a:lnTo>
                  <a:lnTo>
                    <a:pt x="161551" y="0"/>
                  </a:lnTo>
                  <a:lnTo>
                    <a:pt x="323103" y="0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59" name="Connecteur droit 16"/>
            <xdr:cNvSpPr/>
          </xdr:nvSpPr>
          <xdr:spPr>
            <a:xfrm>
              <a:off x="3609762" y="2238540"/>
              <a:ext cx="22313" cy="22313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12700" tIns="0" rIns="12700" bIns="0" numCol="1" spcCol="1270" anchor="ctr" anchorCtr="0">
              <a:noAutofit/>
            </a:bodyPr>
            <a:lstStyle/>
            <a:p>
              <a:pPr lvl="0" algn="ctr" defTabSz="2222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500" kern="1200"/>
            </a:p>
          </xdr:txBody>
        </xdr:sp>
      </xdr:grpSp>
      <xdr:grpSp>
        <xdr:nvGrpSpPr>
          <xdr:cNvPr id="104" name="Grouper 103"/>
          <xdr:cNvGrpSpPr/>
        </xdr:nvGrpSpPr>
        <xdr:grpSpPr>
          <a:xfrm>
            <a:off x="11688045" y="7226472"/>
            <a:ext cx="323103" cy="900926"/>
            <a:chOff x="3459367" y="1480110"/>
            <a:chExt cx="323103" cy="923504"/>
          </a:xfrm>
        </xdr:grpSpPr>
        <xdr:sp macro="" textlink="">
          <xdr:nvSpPr>
            <xdr:cNvPr id="156" name="Connecteur droit 17"/>
            <xdr:cNvSpPr/>
          </xdr:nvSpPr>
          <xdr:spPr>
            <a:xfrm>
              <a:off x="3459367" y="1480110"/>
              <a:ext cx="323103" cy="923504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923504"/>
                  </a:moveTo>
                  <a:lnTo>
                    <a:pt x="161551" y="923504"/>
                  </a:lnTo>
                  <a:lnTo>
                    <a:pt x="161551" y="0"/>
                  </a:lnTo>
                  <a:lnTo>
                    <a:pt x="323103" y="0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57" name="Connecteur droit 18"/>
            <xdr:cNvSpPr/>
          </xdr:nvSpPr>
          <xdr:spPr>
            <a:xfrm>
              <a:off x="3596459" y="1917402"/>
              <a:ext cx="48919" cy="48919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12700" tIns="0" rIns="12700" bIns="0" numCol="1" spcCol="1270" anchor="ctr" anchorCtr="0">
              <a:noAutofit/>
            </a:bodyPr>
            <a:lstStyle/>
            <a:p>
              <a:pPr lvl="0" algn="ctr" defTabSz="2222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500" kern="1200"/>
            </a:p>
          </xdr:txBody>
        </xdr:sp>
      </xdr:grpSp>
      <xdr:grpSp>
        <xdr:nvGrpSpPr>
          <xdr:cNvPr id="105" name="Grouper 104"/>
          <xdr:cNvGrpSpPr/>
        </xdr:nvGrpSpPr>
        <xdr:grpSpPr>
          <a:xfrm>
            <a:off x="9759302" y="8155621"/>
            <a:ext cx="318869" cy="148273"/>
            <a:chOff x="1520746" y="2403615"/>
            <a:chExt cx="323103" cy="153917"/>
          </a:xfrm>
        </xdr:grpSpPr>
        <xdr:sp macro="" textlink="">
          <xdr:nvSpPr>
            <xdr:cNvPr id="154" name="Connecteur droit 19"/>
            <xdr:cNvSpPr/>
          </xdr:nvSpPr>
          <xdr:spPr>
            <a:xfrm>
              <a:off x="1520746" y="2403615"/>
              <a:ext cx="323103" cy="153917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153917"/>
                  </a:moveTo>
                  <a:lnTo>
                    <a:pt x="161551" y="153917"/>
                  </a:lnTo>
                  <a:lnTo>
                    <a:pt x="161551" y="0"/>
                  </a:lnTo>
                  <a:lnTo>
                    <a:pt x="323103" y="0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6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55" name="Connecteur droit 20"/>
            <xdr:cNvSpPr/>
          </xdr:nvSpPr>
          <xdr:spPr>
            <a:xfrm>
              <a:off x="1673350" y="2471626"/>
              <a:ext cx="17894" cy="17894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12700" tIns="0" rIns="12700" bIns="0" numCol="1" spcCol="1270" anchor="ctr" anchorCtr="0">
              <a:noAutofit/>
            </a:bodyPr>
            <a:lstStyle/>
            <a:p>
              <a:pPr lvl="0" algn="ctr" defTabSz="2222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500" kern="1200"/>
            </a:p>
          </xdr:txBody>
        </xdr:sp>
      </xdr:grpSp>
      <xdr:grpSp>
        <xdr:nvGrpSpPr>
          <xdr:cNvPr id="106" name="Grouper 105"/>
          <xdr:cNvGrpSpPr/>
        </xdr:nvGrpSpPr>
        <xdr:grpSpPr>
          <a:xfrm>
            <a:off x="11688045" y="6373522"/>
            <a:ext cx="323103" cy="296545"/>
            <a:chOff x="3459367" y="556605"/>
            <a:chExt cx="323103" cy="307834"/>
          </a:xfrm>
        </xdr:grpSpPr>
        <xdr:sp macro="" textlink="">
          <xdr:nvSpPr>
            <xdr:cNvPr id="152" name="Connecteur droit 21"/>
            <xdr:cNvSpPr/>
          </xdr:nvSpPr>
          <xdr:spPr>
            <a:xfrm>
              <a:off x="3459367" y="556605"/>
              <a:ext cx="323103" cy="307834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0"/>
                  </a:moveTo>
                  <a:lnTo>
                    <a:pt x="161551" y="0"/>
                  </a:lnTo>
                  <a:lnTo>
                    <a:pt x="161551" y="307834"/>
                  </a:lnTo>
                  <a:lnTo>
                    <a:pt x="323103" y="307834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53" name="Connecteur droit 22"/>
            <xdr:cNvSpPr/>
          </xdr:nvSpPr>
          <xdr:spPr>
            <a:xfrm>
              <a:off x="3609762" y="699365"/>
              <a:ext cx="22313" cy="22313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12700" tIns="0" rIns="12700" bIns="0" numCol="1" spcCol="1270" anchor="ctr" anchorCtr="0">
              <a:noAutofit/>
            </a:bodyPr>
            <a:lstStyle/>
            <a:p>
              <a:pPr lvl="0" algn="ctr" defTabSz="2222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500" kern="1200"/>
            </a:p>
          </xdr:txBody>
        </xdr:sp>
      </xdr:grpSp>
      <xdr:grpSp>
        <xdr:nvGrpSpPr>
          <xdr:cNvPr id="107" name="Grouper 106"/>
          <xdr:cNvGrpSpPr/>
        </xdr:nvGrpSpPr>
        <xdr:grpSpPr>
          <a:xfrm>
            <a:off x="11688045" y="6071332"/>
            <a:ext cx="323103" cy="302189"/>
            <a:chOff x="3459367" y="248770"/>
            <a:chExt cx="323103" cy="307834"/>
          </a:xfrm>
        </xdr:grpSpPr>
        <xdr:sp macro="" textlink="">
          <xdr:nvSpPr>
            <xdr:cNvPr id="150" name="Connecteur droit 23"/>
            <xdr:cNvSpPr/>
          </xdr:nvSpPr>
          <xdr:spPr>
            <a:xfrm>
              <a:off x="3459367" y="248770"/>
              <a:ext cx="323103" cy="307834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307834"/>
                  </a:moveTo>
                  <a:lnTo>
                    <a:pt x="161551" y="307834"/>
                  </a:lnTo>
                  <a:lnTo>
                    <a:pt x="161551" y="0"/>
                  </a:lnTo>
                  <a:lnTo>
                    <a:pt x="323103" y="0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8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51" name="Connecteur droit 24"/>
            <xdr:cNvSpPr/>
          </xdr:nvSpPr>
          <xdr:spPr>
            <a:xfrm>
              <a:off x="3609762" y="391530"/>
              <a:ext cx="22313" cy="22313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12700" tIns="0" rIns="12700" bIns="0" numCol="1" spcCol="1270" anchor="ctr" anchorCtr="0">
              <a:noAutofit/>
            </a:bodyPr>
            <a:lstStyle/>
            <a:p>
              <a:pPr lvl="0" algn="ctr" defTabSz="2222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500" kern="1200"/>
            </a:p>
          </xdr:txBody>
        </xdr:sp>
      </xdr:grpSp>
      <xdr:grpSp>
        <xdr:nvGrpSpPr>
          <xdr:cNvPr id="108" name="Grouper 107"/>
          <xdr:cNvGrpSpPr/>
        </xdr:nvGrpSpPr>
        <xdr:grpSpPr>
          <a:xfrm>
            <a:off x="9759302" y="6288856"/>
            <a:ext cx="318869" cy="1944483"/>
            <a:chOff x="1520746" y="556605"/>
            <a:chExt cx="323103" cy="2000927"/>
          </a:xfrm>
        </xdr:grpSpPr>
        <xdr:sp macro="" textlink="">
          <xdr:nvSpPr>
            <xdr:cNvPr id="148" name="Connecteur droit 25"/>
            <xdr:cNvSpPr/>
          </xdr:nvSpPr>
          <xdr:spPr>
            <a:xfrm>
              <a:off x="1520746" y="556605"/>
              <a:ext cx="323103" cy="2000927"/>
            </a:xfrm>
            <a:custGeom>
              <a:avLst/>
              <a:gdLst/>
              <a:ahLst/>
              <a:cxnLst/>
              <a:rect l="0" t="0" r="0" b="0"/>
              <a:pathLst>
                <a:path>
                  <a:moveTo>
                    <a:pt x="0" y="2000927"/>
                  </a:moveTo>
                  <a:lnTo>
                    <a:pt x="161551" y="2000927"/>
                  </a:lnTo>
                  <a:lnTo>
                    <a:pt x="161551" y="0"/>
                  </a:lnTo>
                  <a:lnTo>
                    <a:pt x="323103" y="0"/>
                  </a:lnTo>
                </a:path>
              </a:pathLst>
            </a:custGeom>
            <a:noFill/>
          </xdr:spPr>
          <xdr:style>
            <a:lnRef idx="2">
              <a:schemeClr val="accent1">
                <a:shade val="60000"/>
                <a:hueOff val="0"/>
                <a:satOff val="0"/>
                <a:lumOff val="0"/>
                <a:alphaOff val="0"/>
              </a:schemeClr>
            </a:lnRef>
            <a:fillRef idx="0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</xdr:sp>
        <xdr:sp macro="" textlink="">
          <xdr:nvSpPr>
            <xdr:cNvPr id="149" name="Connecteur droit 26"/>
            <xdr:cNvSpPr/>
          </xdr:nvSpPr>
          <xdr:spPr>
            <a:xfrm>
              <a:off x="1631627" y="1506397"/>
              <a:ext cx="101342" cy="101342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12700" tIns="0" rIns="12700" bIns="0" numCol="1" spcCol="1270" anchor="ctr" anchorCtr="0">
              <a:noAutofit/>
            </a:bodyPr>
            <a:lstStyle/>
            <a:p>
              <a:pPr lvl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fr-FR" sz="700" kern="1200"/>
            </a:p>
          </xdr:txBody>
        </xdr:sp>
      </xdr:grpSp>
      <xdr:grpSp>
        <xdr:nvGrpSpPr>
          <xdr:cNvPr id="109" name="Grouper 108"/>
          <xdr:cNvGrpSpPr/>
        </xdr:nvGrpSpPr>
        <xdr:grpSpPr>
          <a:xfrm>
            <a:off x="9266767" y="7035969"/>
            <a:ext cx="505236" cy="2544316"/>
            <a:chOff x="1028211" y="1235985"/>
            <a:chExt cx="505236" cy="2617694"/>
          </a:xfrm>
          <a:scene3d>
            <a:camera prst="orthographicFront"/>
            <a:lightRig rig="flat" dir="t"/>
          </a:scene3d>
        </xdr:grpSpPr>
        <xdr:sp macro="" textlink="">
          <xdr:nvSpPr>
            <xdr:cNvPr id="146" name="Rectangle 145"/>
            <xdr:cNvSpPr/>
          </xdr:nvSpPr>
          <xdr:spPr>
            <a:xfrm rot="16200000">
              <a:off x="-8967" y="2285864"/>
              <a:ext cx="2592294" cy="492535"/>
            </a:xfrm>
            <a:prstGeom prst="rect">
              <a:avLst/>
            </a:prstGeom>
            <a:sp3d prstMaterial="dkEdge">
              <a:bevelT w="8200" h="38100"/>
            </a:sp3d>
          </xdr:spPr>
          <xdr:style>
            <a:lnRef idx="0">
              <a:schemeClr val="lt1">
                <a:hueOff val="0"/>
                <a:satOff val="0"/>
                <a:lumOff val="0"/>
                <a:alphaOff val="0"/>
              </a:schemeClr>
            </a:lnRef>
            <a:fillRef idx="2">
              <a:schemeClr val="accent1">
                <a:hueOff val="0"/>
                <a:satOff val="0"/>
                <a:lumOff val="0"/>
                <a:alphaOff val="0"/>
              </a:schemeClr>
            </a:fillRef>
            <a:effectRef idx="1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dk1"/>
            </a:fontRef>
          </xdr:style>
        </xdr:sp>
        <xdr:sp macro="" textlink="$B$1">
          <xdr:nvSpPr>
            <xdr:cNvPr id="147" name="Rectangle 146"/>
            <xdr:cNvSpPr/>
          </xdr:nvSpPr>
          <xdr:spPr>
            <a:xfrm rot="16200000">
              <a:off x="-21668" y="2311264"/>
              <a:ext cx="2592294" cy="492535"/>
            </a:xfrm>
            <a:prstGeom prst="rect">
              <a:avLst/>
            </a:prstGeom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spcFirstLastPara="0" vert="horz" wrap="square" lIns="8890" tIns="8890" rIns="8890" bIns="8890" numCol="1" spcCol="1270" anchor="ctr" anchorCtr="0">
              <a:noAutofit/>
            </a:bodyPr>
            <a:lstStyle/>
            <a:p>
              <a:pPr lvl="0" algn="ctr" defTabSz="6223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fld id="{6F0728FD-3AC0-4643-8776-59406F5FA0FA}" type="TxLink">
                <a:rPr lang="en-US" sz="1600" b="1" i="0" u="none" strike="noStrike" kern="120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lvl="0" algn="ctr" defTabSz="6223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</a:pPr>
                <a:t>TD4 - Licence 2 Economie-Gestion - 1er semestre</a:t>
              </a:fld>
              <a:endParaRPr lang="fr-FR" sz="1400" kern="1200"/>
            </a:p>
          </xdr:txBody>
        </xdr:sp>
      </xdr:grpSp>
      <xdr:grpSp>
        <xdr:nvGrpSpPr>
          <xdr:cNvPr id="110" name="Grouper 109"/>
          <xdr:cNvGrpSpPr/>
        </xdr:nvGrpSpPr>
        <xdr:grpSpPr>
          <a:xfrm>
            <a:off x="10078172" y="6132899"/>
            <a:ext cx="1609873" cy="481246"/>
            <a:chOff x="1843850" y="310337"/>
            <a:chExt cx="1615517" cy="492535"/>
          </a:xfrm>
          <a:scene3d>
            <a:camera prst="orthographicFront"/>
            <a:lightRig rig="flat" dir="t"/>
          </a:scene3d>
        </xdr:grpSpPr>
        <xdr:sp macro="" textlink="">
          <xdr:nvSpPr>
            <xdr:cNvPr id="144" name="Rectangle 143"/>
            <xdr:cNvSpPr/>
          </xdr:nvSpPr>
          <xdr:spPr>
            <a:xfrm>
              <a:off x="1843850" y="310337"/>
              <a:ext cx="1615517" cy="492535"/>
            </a:xfrm>
            <a:prstGeom prst="rect">
              <a:avLst/>
            </a:prstGeom>
            <a:gradFill flip="none" rotWithShape="1">
              <a:gsLst>
                <a:gs pos="0">
                  <a:schemeClr val="accent2">
                    <a:lumMod val="89000"/>
                  </a:schemeClr>
                </a:gs>
                <a:gs pos="23000">
                  <a:schemeClr val="accent2">
                    <a:lumMod val="89000"/>
                  </a:schemeClr>
                </a:gs>
                <a:gs pos="69000">
                  <a:schemeClr val="accent2">
                    <a:lumMod val="75000"/>
                  </a:schemeClr>
                </a:gs>
                <a:gs pos="97000">
                  <a:schemeClr val="accent2">
                    <a:lumMod val="7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sp3d prstMaterial="dkEdge">
              <a:bevelT w="8200" h="38100"/>
            </a:sp3d>
          </xdr:spPr>
          <xdr:style>
            <a:lnRef idx="0">
              <a:schemeClr val="lt1">
                <a:hueOff val="0"/>
                <a:satOff val="0"/>
                <a:lumOff val="0"/>
                <a:alphaOff val="0"/>
              </a:schemeClr>
            </a:lnRef>
            <a:fillRef idx="2">
              <a:schemeClr val="accent1">
                <a:hueOff val="0"/>
                <a:satOff val="0"/>
                <a:lumOff val="0"/>
                <a:alphaOff val="0"/>
              </a:schemeClr>
            </a:fillRef>
            <a:effectRef idx="1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dk1"/>
            </a:fontRef>
          </xdr:style>
        </xdr:sp>
        <xdr:sp macro="" textlink="$B$5">
          <xdr:nvSpPr>
            <xdr:cNvPr id="145" name="Rectangle 144"/>
            <xdr:cNvSpPr/>
          </xdr:nvSpPr>
          <xdr:spPr>
            <a:xfrm>
              <a:off x="1843850" y="310337"/>
              <a:ext cx="1615517" cy="492535"/>
            </a:xfrm>
            <a:prstGeom prst="rect">
              <a:avLst/>
            </a:prstGeom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spcFirstLastPara="0" vert="horz" wrap="square" lIns="6985" tIns="6985" rIns="6985" bIns="6985" numCol="1" spcCol="1270" anchor="ctr" anchorCtr="0">
              <a:noAutofit/>
            </a:bodyPr>
            <a:lstStyle/>
            <a:p>
              <a:pPr lvl="0" algn="ctr" defTabSz="4889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fld id="{B8FA3CE3-9D43-8149-ACE6-A89DA670CE22}" type="TxLink">
                <a:rPr lang="en-US" sz="1100" b="1" i="0" u="none" strike="noStrike" kern="1200">
                  <a:solidFill>
                    <a:schemeClr val="bg1"/>
                  </a:solidFill>
                  <a:latin typeface="Calibri"/>
                  <a:ea typeface="Calibri"/>
                  <a:cs typeface="Calibri"/>
                </a:rPr>
                <a:pPr lvl="0" algn="ctr" defTabSz="48895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</a:pPr>
                <a:t>Enseignements fondamentaux</a:t>
              </a:fld>
              <a:endParaRPr lang="fr-FR" sz="1100" b="1" kern="1200">
                <a:solidFill>
                  <a:schemeClr val="bg1"/>
                </a:solidFill>
              </a:endParaRPr>
            </a:p>
          </xdr:txBody>
        </xdr:sp>
      </xdr:grpSp>
      <xdr:grpSp>
        <xdr:nvGrpSpPr>
          <xdr:cNvPr id="111" name="Grouper 110"/>
          <xdr:cNvGrpSpPr/>
        </xdr:nvGrpSpPr>
        <xdr:grpSpPr>
          <a:xfrm>
            <a:off x="12011149" y="5836353"/>
            <a:ext cx="1619750" cy="475601"/>
            <a:chOff x="3782471" y="2502"/>
            <a:chExt cx="1615517" cy="492535"/>
          </a:xfrm>
          <a:scene3d>
            <a:camera prst="orthographicFront"/>
            <a:lightRig rig="flat" dir="t"/>
          </a:scene3d>
        </xdr:grpSpPr>
        <xdr:sp macro="" textlink="">
          <xdr:nvSpPr>
            <xdr:cNvPr id="142" name="Rectangle 141"/>
            <xdr:cNvSpPr/>
          </xdr:nvSpPr>
          <xdr:spPr>
            <a:xfrm>
              <a:off x="3782471" y="2502"/>
              <a:ext cx="1615517" cy="492535"/>
            </a:xfrm>
            <a:prstGeom prst="rect">
              <a:avLst/>
            </a:prstGeom>
            <a:gradFill flip="none" rotWithShape="1">
              <a:gsLst>
                <a:gs pos="0">
                  <a:schemeClr val="accent2">
                    <a:lumMod val="5000"/>
                    <a:lumOff val="95000"/>
                  </a:schemeClr>
                </a:gs>
                <a:gs pos="74000">
                  <a:schemeClr val="accent2">
                    <a:lumMod val="45000"/>
                    <a:lumOff val="55000"/>
                  </a:schemeClr>
                </a:gs>
                <a:gs pos="83000">
                  <a:schemeClr val="accent2">
                    <a:lumMod val="45000"/>
                    <a:lumOff val="55000"/>
                  </a:schemeClr>
                </a:gs>
                <a:gs pos="100000">
                  <a:schemeClr val="accent2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sp3d prstMaterial="dkEdge">
              <a:bevelT w="8200" h="38100"/>
            </a:sp3d>
          </xdr:spPr>
          <xdr:style>
            <a:lnRef idx="0">
              <a:schemeClr val="lt1">
                <a:hueOff val="0"/>
                <a:satOff val="0"/>
                <a:lumOff val="0"/>
                <a:alphaOff val="0"/>
              </a:schemeClr>
            </a:lnRef>
            <a:fillRef idx="2">
              <a:schemeClr val="accent1">
                <a:hueOff val="0"/>
                <a:satOff val="0"/>
                <a:lumOff val="0"/>
                <a:alphaOff val="0"/>
              </a:schemeClr>
            </a:fillRef>
            <a:effectRef idx="1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dk1"/>
            </a:fontRef>
          </xdr:style>
        </xdr:sp>
        <xdr:sp macro="" textlink="$E$5">
          <xdr:nvSpPr>
            <xdr:cNvPr id="143" name="Rectangle 142"/>
            <xdr:cNvSpPr/>
          </xdr:nvSpPr>
          <xdr:spPr>
            <a:xfrm>
              <a:off x="3782471" y="2502"/>
              <a:ext cx="1615517" cy="492535"/>
            </a:xfrm>
            <a:prstGeom prst="rect">
              <a:avLst/>
            </a:prstGeom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spcFirstLastPara="0" vert="horz" wrap="square" lIns="6985" tIns="6985" rIns="6985" bIns="6985" numCol="1" spcCol="1270" anchor="ctr" anchorCtr="0">
              <a:noAutofit/>
            </a:bodyPr>
            <a:lstStyle/>
            <a:p>
              <a:pPr lvl="0" algn="ctr" defTabSz="4889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fld id="{633E8742-4D2C-F244-B3DA-B457C1A44E6E}" type="TxLink">
                <a:rPr lang="en-US" sz="1100" b="0" i="0" u="none" strike="noStrike" kern="120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lvl="0" algn="ctr" defTabSz="48895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</a:pPr>
                <a:t>Macroéconomie fermée </a:t>
              </a:fld>
              <a:endParaRPr lang="fr-FR" sz="1100" kern="1200"/>
            </a:p>
          </xdr:txBody>
        </xdr:sp>
      </xdr:grpSp>
      <xdr:grpSp>
        <xdr:nvGrpSpPr>
          <xdr:cNvPr id="112" name="Grouper 111"/>
          <xdr:cNvGrpSpPr/>
        </xdr:nvGrpSpPr>
        <xdr:grpSpPr>
          <a:xfrm>
            <a:off x="12011149" y="6435089"/>
            <a:ext cx="1619750" cy="475602"/>
            <a:chOff x="3782471" y="618172"/>
            <a:chExt cx="1615517" cy="492535"/>
          </a:xfrm>
          <a:scene3d>
            <a:camera prst="orthographicFront"/>
            <a:lightRig rig="flat" dir="t"/>
          </a:scene3d>
        </xdr:grpSpPr>
        <xdr:sp macro="" textlink="">
          <xdr:nvSpPr>
            <xdr:cNvPr id="140" name="Rectangle 139"/>
            <xdr:cNvSpPr/>
          </xdr:nvSpPr>
          <xdr:spPr>
            <a:xfrm>
              <a:off x="3782471" y="618172"/>
              <a:ext cx="1615517" cy="492535"/>
            </a:xfrm>
            <a:prstGeom prst="rect">
              <a:avLst/>
            </a:prstGeom>
            <a:gradFill flip="none" rotWithShape="1">
              <a:gsLst>
                <a:gs pos="0">
                  <a:schemeClr val="accent2">
                    <a:lumMod val="5000"/>
                    <a:lumOff val="95000"/>
                  </a:schemeClr>
                </a:gs>
                <a:gs pos="74000">
                  <a:schemeClr val="accent2">
                    <a:lumMod val="45000"/>
                    <a:lumOff val="55000"/>
                  </a:schemeClr>
                </a:gs>
                <a:gs pos="83000">
                  <a:schemeClr val="accent2">
                    <a:lumMod val="45000"/>
                    <a:lumOff val="55000"/>
                  </a:schemeClr>
                </a:gs>
                <a:gs pos="100000">
                  <a:schemeClr val="accent2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sp3d prstMaterial="dkEdge">
              <a:bevelT w="8200" h="38100"/>
            </a:sp3d>
          </xdr:spPr>
          <xdr:style>
            <a:lnRef idx="0">
              <a:schemeClr val="lt1">
                <a:hueOff val="0"/>
                <a:satOff val="0"/>
                <a:lumOff val="0"/>
                <a:alphaOff val="0"/>
              </a:schemeClr>
            </a:lnRef>
            <a:fillRef idx="2">
              <a:schemeClr val="accent1">
                <a:hueOff val="0"/>
                <a:satOff val="0"/>
                <a:lumOff val="0"/>
                <a:alphaOff val="0"/>
              </a:schemeClr>
            </a:fillRef>
            <a:effectRef idx="1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dk1"/>
            </a:fontRef>
          </xdr:style>
        </xdr:sp>
        <xdr:sp macro="" textlink="$E$6">
          <xdr:nvSpPr>
            <xdr:cNvPr id="141" name="Rectangle 140"/>
            <xdr:cNvSpPr/>
          </xdr:nvSpPr>
          <xdr:spPr>
            <a:xfrm>
              <a:off x="3782471" y="618172"/>
              <a:ext cx="1615517" cy="492535"/>
            </a:xfrm>
            <a:prstGeom prst="rect">
              <a:avLst/>
            </a:prstGeom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spcFirstLastPara="0" vert="horz" wrap="square" lIns="6985" tIns="6985" rIns="6985" bIns="6985" numCol="1" spcCol="1270" anchor="ctr" anchorCtr="0">
              <a:noAutofit/>
            </a:bodyPr>
            <a:lstStyle/>
            <a:p>
              <a:pPr lvl="0" algn="ctr" defTabSz="4889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fld id="{9F088A52-DD1B-6E4D-B3CC-D6FE4C450596}" type="TxLink">
                <a:rPr lang="en-US" sz="1100" b="0" i="0" u="none" strike="noStrike" kern="120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lvl="0" algn="ctr" defTabSz="48895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</a:pPr>
                <a:t>Microéconomie 1</a:t>
              </a:fld>
              <a:endParaRPr lang="fr-FR" sz="1100" kern="1200"/>
            </a:p>
          </xdr:txBody>
        </xdr:sp>
      </xdr:grpSp>
      <xdr:grpSp>
        <xdr:nvGrpSpPr>
          <xdr:cNvPr id="113" name="Grouper 112"/>
          <xdr:cNvGrpSpPr/>
        </xdr:nvGrpSpPr>
        <xdr:grpSpPr>
          <a:xfrm>
            <a:off x="10078172" y="7929109"/>
            <a:ext cx="1609873" cy="481246"/>
            <a:chOff x="1843850" y="2157347"/>
            <a:chExt cx="1615517" cy="492535"/>
          </a:xfrm>
          <a:scene3d>
            <a:camera prst="orthographicFront"/>
            <a:lightRig rig="flat" dir="t"/>
          </a:scene3d>
        </xdr:grpSpPr>
        <xdr:sp macro="" textlink="">
          <xdr:nvSpPr>
            <xdr:cNvPr id="138" name="Rectangle 137"/>
            <xdr:cNvSpPr/>
          </xdr:nvSpPr>
          <xdr:spPr>
            <a:xfrm>
              <a:off x="1843850" y="2157347"/>
              <a:ext cx="1615517" cy="492535"/>
            </a:xfrm>
            <a:prstGeom prst="rect">
              <a:avLst/>
            </a:prstGeom>
            <a:gradFill flip="none" rotWithShape="1">
              <a:gsLst>
                <a:gs pos="0">
                  <a:schemeClr val="accent6">
                    <a:lumMod val="89000"/>
                  </a:schemeClr>
                </a:gs>
                <a:gs pos="23000">
                  <a:schemeClr val="accent6">
                    <a:lumMod val="89000"/>
                  </a:schemeClr>
                </a:gs>
                <a:gs pos="69000">
                  <a:schemeClr val="accent6">
                    <a:lumMod val="75000"/>
                  </a:schemeClr>
                </a:gs>
                <a:gs pos="97000">
                  <a:schemeClr val="accent6">
                    <a:lumMod val="7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sp3d prstMaterial="dkEdge">
              <a:bevelT w="8200" h="38100"/>
            </a:sp3d>
          </xdr:spPr>
          <xdr:style>
            <a:lnRef idx="0">
              <a:schemeClr val="lt1">
                <a:hueOff val="0"/>
                <a:satOff val="0"/>
                <a:lumOff val="0"/>
                <a:alphaOff val="0"/>
              </a:schemeClr>
            </a:lnRef>
            <a:fillRef idx="2">
              <a:schemeClr val="accent1">
                <a:hueOff val="0"/>
                <a:satOff val="0"/>
                <a:lumOff val="0"/>
                <a:alphaOff val="0"/>
              </a:schemeClr>
            </a:fillRef>
            <a:effectRef idx="1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dk1"/>
            </a:fontRef>
          </xdr:style>
        </xdr:sp>
        <xdr:sp macro="" textlink="$B$8">
          <xdr:nvSpPr>
            <xdr:cNvPr id="139" name="Rectangle 138"/>
            <xdr:cNvSpPr/>
          </xdr:nvSpPr>
          <xdr:spPr>
            <a:xfrm>
              <a:off x="1843850" y="2157347"/>
              <a:ext cx="1615517" cy="492535"/>
            </a:xfrm>
            <a:prstGeom prst="rect">
              <a:avLst/>
            </a:prstGeom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spcFirstLastPara="0" vert="horz" wrap="square" lIns="6985" tIns="6985" rIns="6985" bIns="6985" numCol="1" spcCol="1270" anchor="ctr" anchorCtr="0">
              <a:noAutofit/>
            </a:bodyPr>
            <a:lstStyle/>
            <a:p>
              <a:pPr lvl="0" algn="ctr" defTabSz="4889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fld id="{F073D52E-57CA-E042-A885-E00B5268CD83}" type="TxLink">
                <a:rPr lang="en-US" sz="1100" b="1" i="0" u="none" strike="noStrike" kern="1200">
                  <a:solidFill>
                    <a:schemeClr val="bg1"/>
                  </a:solidFill>
                  <a:latin typeface="Calibri"/>
                  <a:ea typeface="Calibri"/>
                  <a:cs typeface="Calibri"/>
                </a:rPr>
                <a:pPr lvl="0" algn="ctr" defTabSz="48895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</a:pPr>
                <a:t>Méthodes</a:t>
              </a:fld>
              <a:endParaRPr lang="fr-FR" sz="1100" b="1" kern="1200">
                <a:solidFill>
                  <a:schemeClr val="bg1"/>
                </a:solidFill>
              </a:endParaRPr>
            </a:p>
          </xdr:txBody>
        </xdr:sp>
      </xdr:grpSp>
      <xdr:grpSp>
        <xdr:nvGrpSpPr>
          <xdr:cNvPr id="114" name="Grouper 113"/>
          <xdr:cNvGrpSpPr/>
        </xdr:nvGrpSpPr>
        <xdr:grpSpPr>
          <a:xfrm>
            <a:off x="12011149" y="7033826"/>
            <a:ext cx="1619750" cy="475602"/>
            <a:chOff x="3782471" y="1233842"/>
            <a:chExt cx="1615517" cy="492535"/>
          </a:xfrm>
          <a:scene3d>
            <a:camera prst="orthographicFront"/>
            <a:lightRig rig="flat" dir="t"/>
          </a:scene3d>
        </xdr:grpSpPr>
        <xdr:sp macro="" textlink="">
          <xdr:nvSpPr>
            <xdr:cNvPr id="136" name="Rectangle 135"/>
            <xdr:cNvSpPr/>
          </xdr:nvSpPr>
          <xdr:spPr>
            <a:xfrm>
              <a:off x="3782471" y="1233842"/>
              <a:ext cx="1615517" cy="492535"/>
            </a:xfrm>
            <a:prstGeom prst="rect">
              <a:avLst/>
            </a:prstGeom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sp3d prstMaterial="dkEdge">
              <a:bevelT w="8200" h="38100"/>
            </a:sp3d>
          </xdr:spPr>
          <xdr:style>
            <a:lnRef idx="0">
              <a:schemeClr val="lt1">
                <a:hueOff val="0"/>
                <a:satOff val="0"/>
                <a:lumOff val="0"/>
                <a:alphaOff val="0"/>
              </a:schemeClr>
            </a:lnRef>
            <a:fillRef idx="2">
              <a:schemeClr val="accent1">
                <a:hueOff val="0"/>
                <a:satOff val="0"/>
                <a:lumOff val="0"/>
                <a:alphaOff val="0"/>
              </a:schemeClr>
            </a:fillRef>
            <a:effectRef idx="1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dk1"/>
            </a:fontRef>
          </xdr:style>
        </xdr:sp>
        <xdr:sp macro="" textlink="$E$8">
          <xdr:nvSpPr>
            <xdr:cNvPr id="137" name="Rectangle 136"/>
            <xdr:cNvSpPr/>
          </xdr:nvSpPr>
          <xdr:spPr>
            <a:xfrm>
              <a:off x="3782471" y="1233842"/>
              <a:ext cx="1615517" cy="492535"/>
            </a:xfrm>
            <a:prstGeom prst="rect">
              <a:avLst/>
            </a:prstGeom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spcFirstLastPara="0" vert="horz" wrap="square" lIns="6985" tIns="6985" rIns="6985" bIns="6985" numCol="1" spcCol="1270" anchor="ctr" anchorCtr="0">
              <a:noAutofit/>
            </a:bodyPr>
            <a:lstStyle/>
            <a:p>
              <a:pPr lvl="0" algn="ctr" defTabSz="4889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fld id="{0E2B5EFA-E5F6-174D-A3C9-531B3A1CEFD1}" type="TxLink">
                <a:rPr lang="en-US" sz="1100" b="0" i="0" u="none" strike="noStrike" kern="120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lvl="0" algn="ctr" defTabSz="48895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</a:pPr>
                <a:t>Mathématiques appliquées</a:t>
              </a:fld>
              <a:endParaRPr lang="fr-FR" sz="1100" kern="1200"/>
            </a:p>
          </xdr:txBody>
        </xdr:sp>
      </xdr:grpSp>
      <xdr:grpSp>
        <xdr:nvGrpSpPr>
          <xdr:cNvPr id="115" name="Grouper 114"/>
          <xdr:cNvGrpSpPr/>
        </xdr:nvGrpSpPr>
        <xdr:grpSpPr>
          <a:xfrm>
            <a:off x="12011149" y="7632563"/>
            <a:ext cx="1619750" cy="475601"/>
            <a:chOff x="3782471" y="1849512"/>
            <a:chExt cx="1615517" cy="492535"/>
          </a:xfrm>
          <a:scene3d>
            <a:camera prst="orthographicFront"/>
            <a:lightRig rig="flat" dir="t"/>
          </a:scene3d>
        </xdr:grpSpPr>
        <xdr:sp macro="" textlink="">
          <xdr:nvSpPr>
            <xdr:cNvPr id="134" name="Rectangle 133"/>
            <xdr:cNvSpPr/>
          </xdr:nvSpPr>
          <xdr:spPr>
            <a:xfrm>
              <a:off x="3782471" y="1849512"/>
              <a:ext cx="1615517" cy="492535"/>
            </a:xfrm>
            <a:prstGeom prst="rect">
              <a:avLst/>
            </a:prstGeom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sp3d prstMaterial="dkEdge">
              <a:bevelT w="8200" h="38100"/>
            </a:sp3d>
          </xdr:spPr>
          <xdr:style>
            <a:lnRef idx="0">
              <a:schemeClr val="lt1">
                <a:hueOff val="0"/>
                <a:satOff val="0"/>
                <a:lumOff val="0"/>
                <a:alphaOff val="0"/>
              </a:schemeClr>
            </a:lnRef>
            <a:fillRef idx="2">
              <a:schemeClr val="accent1">
                <a:hueOff val="0"/>
                <a:satOff val="0"/>
                <a:lumOff val="0"/>
                <a:alphaOff val="0"/>
              </a:schemeClr>
            </a:fillRef>
            <a:effectRef idx="1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dk1"/>
            </a:fontRef>
          </xdr:style>
        </xdr:sp>
        <xdr:sp macro="" textlink="$E$9">
          <xdr:nvSpPr>
            <xdr:cNvPr id="135" name="Rectangle 134"/>
            <xdr:cNvSpPr/>
          </xdr:nvSpPr>
          <xdr:spPr>
            <a:xfrm>
              <a:off x="3782471" y="1849512"/>
              <a:ext cx="1615517" cy="492535"/>
            </a:xfrm>
            <a:prstGeom prst="rect">
              <a:avLst/>
            </a:prstGeom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spcFirstLastPara="0" vert="horz" wrap="square" lIns="6985" tIns="6985" rIns="6985" bIns="6985" numCol="1" spcCol="1270" anchor="ctr" anchorCtr="0">
              <a:noAutofit/>
            </a:bodyPr>
            <a:lstStyle/>
            <a:p>
              <a:pPr lvl="0" algn="ctr" defTabSz="4889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fld id="{76B2D4BB-8B16-6E44-BDD8-64187406F6F8}" type="TxLink">
                <a:rPr lang="en-US" sz="1100" b="0" i="0" u="none" strike="noStrike" kern="120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lvl="0" algn="ctr" defTabSz="48895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</a:pPr>
                <a:t>Probabilités et Statistique</a:t>
              </a:fld>
              <a:endParaRPr lang="fr-FR" sz="1100" kern="1200"/>
            </a:p>
          </xdr:txBody>
        </xdr:sp>
      </xdr:grpSp>
      <xdr:grpSp>
        <xdr:nvGrpSpPr>
          <xdr:cNvPr id="116" name="Grouper 115"/>
          <xdr:cNvGrpSpPr/>
        </xdr:nvGrpSpPr>
        <xdr:grpSpPr>
          <a:xfrm>
            <a:off x="12011149" y="8231299"/>
            <a:ext cx="1619750" cy="475602"/>
            <a:chOff x="3782471" y="2465182"/>
            <a:chExt cx="1615517" cy="492535"/>
          </a:xfrm>
          <a:scene3d>
            <a:camera prst="orthographicFront"/>
            <a:lightRig rig="flat" dir="t"/>
          </a:scene3d>
        </xdr:grpSpPr>
        <xdr:sp macro="" textlink="">
          <xdr:nvSpPr>
            <xdr:cNvPr id="132" name="Rectangle 131"/>
            <xdr:cNvSpPr/>
          </xdr:nvSpPr>
          <xdr:spPr>
            <a:xfrm>
              <a:off x="3782471" y="2465182"/>
              <a:ext cx="1615517" cy="492535"/>
            </a:xfrm>
            <a:prstGeom prst="rect">
              <a:avLst/>
            </a:prstGeom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sp3d prstMaterial="dkEdge">
              <a:bevelT w="8200" h="38100"/>
            </a:sp3d>
          </xdr:spPr>
          <xdr:style>
            <a:lnRef idx="0">
              <a:schemeClr val="lt1">
                <a:hueOff val="0"/>
                <a:satOff val="0"/>
                <a:lumOff val="0"/>
                <a:alphaOff val="0"/>
              </a:schemeClr>
            </a:lnRef>
            <a:fillRef idx="2">
              <a:schemeClr val="accent1">
                <a:hueOff val="0"/>
                <a:satOff val="0"/>
                <a:lumOff val="0"/>
                <a:alphaOff val="0"/>
              </a:schemeClr>
            </a:fillRef>
            <a:effectRef idx="1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dk1"/>
            </a:fontRef>
          </xdr:style>
        </xdr:sp>
        <xdr:sp macro="" textlink="$E$10">
          <xdr:nvSpPr>
            <xdr:cNvPr id="133" name="Rectangle 132"/>
            <xdr:cNvSpPr/>
          </xdr:nvSpPr>
          <xdr:spPr>
            <a:xfrm>
              <a:off x="3782471" y="2465182"/>
              <a:ext cx="1615517" cy="492535"/>
            </a:xfrm>
            <a:prstGeom prst="rect">
              <a:avLst/>
            </a:prstGeom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spcFirstLastPara="0" vert="horz" wrap="square" lIns="6985" tIns="6985" rIns="6985" bIns="6985" numCol="1" spcCol="1270" anchor="ctr" anchorCtr="0">
              <a:noAutofit/>
            </a:bodyPr>
            <a:lstStyle/>
            <a:p>
              <a:pPr lvl="0" algn="ctr" defTabSz="4889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fld id="{D97E1865-F109-BF49-AD71-B3ADDB35C304}" type="TxLink">
                <a:rPr lang="en-US" sz="1100" b="0" i="0" u="none" strike="noStrike" kern="120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lvl="0" algn="ctr" defTabSz="48895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</a:pPr>
                <a:t>Comptabilité analytique</a:t>
              </a:fld>
              <a:endParaRPr lang="fr-FR" sz="1100" kern="1200"/>
            </a:p>
          </xdr:txBody>
        </xdr:sp>
      </xdr:grpSp>
      <xdr:grpSp>
        <xdr:nvGrpSpPr>
          <xdr:cNvPr id="117" name="Grouper 116"/>
          <xdr:cNvGrpSpPr/>
        </xdr:nvGrpSpPr>
        <xdr:grpSpPr>
          <a:xfrm>
            <a:off x="12011149" y="8824391"/>
            <a:ext cx="1619750" cy="481246"/>
            <a:chOff x="3782471" y="3080851"/>
            <a:chExt cx="1615517" cy="492535"/>
          </a:xfrm>
          <a:scene3d>
            <a:camera prst="orthographicFront"/>
            <a:lightRig rig="flat" dir="t"/>
          </a:scene3d>
        </xdr:grpSpPr>
        <xdr:sp macro="" textlink="">
          <xdr:nvSpPr>
            <xdr:cNvPr id="130" name="Rectangle 129"/>
            <xdr:cNvSpPr/>
          </xdr:nvSpPr>
          <xdr:spPr>
            <a:xfrm>
              <a:off x="3782471" y="3080851"/>
              <a:ext cx="1615517" cy="492535"/>
            </a:xfrm>
            <a:prstGeom prst="rect">
              <a:avLst/>
            </a:prstGeom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sp3d prstMaterial="dkEdge">
              <a:bevelT w="8200" h="38100"/>
            </a:sp3d>
          </xdr:spPr>
          <xdr:style>
            <a:lnRef idx="0">
              <a:schemeClr val="lt1">
                <a:hueOff val="0"/>
                <a:satOff val="0"/>
                <a:lumOff val="0"/>
                <a:alphaOff val="0"/>
              </a:schemeClr>
            </a:lnRef>
            <a:fillRef idx="2">
              <a:schemeClr val="accent1">
                <a:hueOff val="0"/>
                <a:satOff val="0"/>
                <a:lumOff val="0"/>
                <a:alphaOff val="0"/>
              </a:schemeClr>
            </a:fillRef>
            <a:effectRef idx="1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dk1"/>
            </a:fontRef>
          </xdr:style>
        </xdr:sp>
        <xdr:sp macro="" textlink="$E$11">
          <xdr:nvSpPr>
            <xdr:cNvPr id="131" name="Rectangle 130"/>
            <xdr:cNvSpPr/>
          </xdr:nvSpPr>
          <xdr:spPr>
            <a:xfrm>
              <a:off x="3782471" y="3080851"/>
              <a:ext cx="1615517" cy="492535"/>
            </a:xfrm>
            <a:prstGeom prst="rect">
              <a:avLst/>
            </a:prstGeom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spcFirstLastPara="0" vert="horz" wrap="square" lIns="6985" tIns="6985" rIns="6985" bIns="6985" numCol="1" spcCol="1270" anchor="ctr" anchorCtr="0">
              <a:noAutofit/>
            </a:bodyPr>
            <a:lstStyle/>
            <a:p>
              <a:pPr lvl="0" algn="ctr" defTabSz="4889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fld id="{BA6622F5-8A2B-2445-BC76-05758E3382DC}" type="TxLink">
                <a:rPr lang="en-US" sz="1100" b="0" i="0" u="none" strike="noStrike" kern="120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lvl="0" algn="ctr" defTabSz="48895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</a:pPr>
                <a:t>Organisation des entreprises (IAE) commun L2 AES</a:t>
              </a:fld>
              <a:endParaRPr lang="fr-FR" sz="1100" kern="1200"/>
            </a:p>
          </xdr:txBody>
        </xdr:sp>
      </xdr:grpSp>
      <xdr:grpSp>
        <xdr:nvGrpSpPr>
          <xdr:cNvPr id="118" name="Grouper 117"/>
          <xdr:cNvGrpSpPr/>
        </xdr:nvGrpSpPr>
        <xdr:grpSpPr>
          <a:xfrm>
            <a:off x="10078172" y="10021864"/>
            <a:ext cx="1609873" cy="481246"/>
            <a:chOff x="1843850" y="4312191"/>
            <a:chExt cx="1615517" cy="492535"/>
          </a:xfrm>
          <a:scene3d>
            <a:camera prst="orthographicFront"/>
            <a:lightRig rig="flat" dir="t"/>
          </a:scene3d>
        </xdr:grpSpPr>
        <xdr:sp macro="" textlink="">
          <xdr:nvSpPr>
            <xdr:cNvPr id="128" name="Rectangle 127"/>
            <xdr:cNvSpPr/>
          </xdr:nvSpPr>
          <xdr:spPr>
            <a:xfrm>
              <a:off x="1843850" y="4312191"/>
              <a:ext cx="1615517" cy="492535"/>
            </a:xfrm>
            <a:prstGeom prst="rect">
              <a:avLst/>
            </a:prstGeom>
            <a:gradFill flip="none" rotWithShape="1">
              <a:gsLst>
                <a:gs pos="0">
                  <a:schemeClr val="accent4">
                    <a:lumMod val="89000"/>
                  </a:schemeClr>
                </a:gs>
                <a:gs pos="23000">
                  <a:schemeClr val="accent4">
                    <a:lumMod val="89000"/>
                  </a:schemeClr>
                </a:gs>
                <a:gs pos="69000">
                  <a:schemeClr val="accent4">
                    <a:lumMod val="75000"/>
                  </a:schemeClr>
                </a:gs>
                <a:gs pos="97000">
                  <a:schemeClr val="accent4">
                    <a:lumMod val="7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sp3d prstMaterial="dkEdge">
              <a:bevelT w="8200" h="38100"/>
            </a:sp3d>
          </xdr:spPr>
          <xdr:style>
            <a:lnRef idx="0">
              <a:schemeClr val="lt1">
                <a:hueOff val="0"/>
                <a:satOff val="0"/>
                <a:lumOff val="0"/>
                <a:alphaOff val="0"/>
              </a:schemeClr>
            </a:lnRef>
            <a:fillRef idx="2">
              <a:schemeClr val="accent1">
                <a:hueOff val="0"/>
                <a:satOff val="0"/>
                <a:lumOff val="0"/>
                <a:alphaOff val="0"/>
              </a:schemeClr>
            </a:fillRef>
            <a:effectRef idx="1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dk1"/>
            </a:fontRef>
          </xdr:style>
        </xdr:sp>
        <xdr:sp macro="" textlink="$B$13">
          <xdr:nvSpPr>
            <xdr:cNvPr id="129" name="Rectangle 128"/>
            <xdr:cNvSpPr/>
          </xdr:nvSpPr>
          <xdr:spPr>
            <a:xfrm>
              <a:off x="1843850" y="4312191"/>
              <a:ext cx="1615517" cy="492535"/>
            </a:xfrm>
            <a:prstGeom prst="rect">
              <a:avLst/>
            </a:prstGeom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spcFirstLastPara="0" vert="horz" wrap="square" lIns="6985" tIns="6985" rIns="6985" bIns="6985" numCol="1" spcCol="1270" anchor="ctr" anchorCtr="0">
              <a:noAutofit/>
            </a:bodyPr>
            <a:lstStyle/>
            <a:p>
              <a:pPr lvl="0" algn="ctr" defTabSz="4889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fld id="{C34CF2B6-B1DE-D947-B4D6-4B9359F3B7AA}" type="TxLink">
                <a:rPr lang="en-US" sz="1100" b="1" i="0" u="none" strike="noStrike" kern="1200">
                  <a:solidFill>
                    <a:schemeClr val="bg1"/>
                  </a:solidFill>
                  <a:latin typeface="Calibri"/>
                  <a:ea typeface="Calibri"/>
                  <a:cs typeface="Calibri"/>
                </a:rPr>
                <a:pPr lvl="0" algn="ctr" defTabSz="48895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</a:pPr>
                <a:t>Langages et insertion professionnelle</a:t>
              </a:fld>
              <a:endParaRPr lang="fr-FR" sz="1100" b="1" kern="1200">
                <a:solidFill>
                  <a:schemeClr val="bg1"/>
                </a:solidFill>
              </a:endParaRPr>
            </a:p>
          </xdr:txBody>
        </xdr:sp>
      </xdr:grpSp>
      <xdr:grpSp>
        <xdr:nvGrpSpPr>
          <xdr:cNvPr id="119" name="Grouper 118"/>
          <xdr:cNvGrpSpPr/>
        </xdr:nvGrpSpPr>
        <xdr:grpSpPr>
          <a:xfrm>
            <a:off x="12011149" y="9423127"/>
            <a:ext cx="1619750" cy="481246"/>
            <a:chOff x="3782471" y="3696521"/>
            <a:chExt cx="1615517" cy="492535"/>
          </a:xfrm>
          <a:scene3d>
            <a:camera prst="orthographicFront"/>
            <a:lightRig rig="flat" dir="t"/>
          </a:scene3d>
        </xdr:grpSpPr>
        <xdr:sp macro="" textlink="">
          <xdr:nvSpPr>
            <xdr:cNvPr id="126" name="Rectangle 125"/>
            <xdr:cNvSpPr/>
          </xdr:nvSpPr>
          <xdr:spPr>
            <a:xfrm>
              <a:off x="3782471" y="3696521"/>
              <a:ext cx="1615517" cy="492535"/>
            </a:xfrm>
            <a:prstGeom prst="rect">
              <a:avLst/>
            </a:prstGeom>
            <a:gradFill flip="none" rotWithShape="1">
              <a:gsLst>
                <a:gs pos="0">
                  <a:schemeClr val="accent4">
                    <a:lumMod val="0"/>
                    <a:lumOff val="100000"/>
                  </a:schemeClr>
                </a:gs>
                <a:gs pos="35000">
                  <a:schemeClr val="accent4">
                    <a:lumMod val="0"/>
                    <a:lumOff val="100000"/>
                  </a:schemeClr>
                </a:gs>
                <a:gs pos="100000">
                  <a:schemeClr val="accent4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sp3d prstMaterial="dkEdge">
              <a:bevelT w="8200" h="38100"/>
            </a:sp3d>
          </xdr:spPr>
          <xdr:style>
            <a:lnRef idx="0">
              <a:schemeClr val="lt1">
                <a:hueOff val="0"/>
                <a:satOff val="0"/>
                <a:lumOff val="0"/>
                <a:alphaOff val="0"/>
              </a:schemeClr>
            </a:lnRef>
            <a:fillRef idx="2">
              <a:schemeClr val="accent1">
                <a:hueOff val="0"/>
                <a:satOff val="0"/>
                <a:lumOff val="0"/>
                <a:alphaOff val="0"/>
              </a:schemeClr>
            </a:fillRef>
            <a:effectRef idx="1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dk1"/>
            </a:fontRef>
          </xdr:style>
        </xdr:sp>
        <xdr:sp macro="" textlink="$E$13">
          <xdr:nvSpPr>
            <xdr:cNvPr id="127" name="Rectangle 126"/>
            <xdr:cNvSpPr/>
          </xdr:nvSpPr>
          <xdr:spPr>
            <a:xfrm>
              <a:off x="3782471" y="3696521"/>
              <a:ext cx="1615517" cy="492535"/>
            </a:xfrm>
            <a:prstGeom prst="rect">
              <a:avLst/>
            </a:prstGeom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spcFirstLastPara="0" vert="horz" wrap="square" lIns="6985" tIns="6985" rIns="6985" bIns="6985" numCol="1" spcCol="1270" anchor="ctr" anchorCtr="0">
              <a:noAutofit/>
            </a:bodyPr>
            <a:lstStyle/>
            <a:p>
              <a:pPr lvl="0" algn="ctr" defTabSz="4889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fld id="{3667911A-6CC9-8C47-9771-BDA408C5F881}" type="TxLink">
                <a:rPr lang="en-US" sz="1100" b="0" i="0" u="none" strike="noStrike" kern="120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lvl="0" algn="ctr" defTabSz="48895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</a:pPr>
                <a:t>Anglais</a:t>
              </a:fld>
              <a:endParaRPr lang="fr-FR" sz="1100" kern="1200"/>
            </a:p>
          </xdr:txBody>
        </xdr:sp>
      </xdr:grpSp>
      <xdr:grpSp>
        <xdr:nvGrpSpPr>
          <xdr:cNvPr id="120" name="Grouper 119"/>
          <xdr:cNvGrpSpPr/>
        </xdr:nvGrpSpPr>
        <xdr:grpSpPr>
          <a:xfrm>
            <a:off x="12011149" y="10021864"/>
            <a:ext cx="1619750" cy="481246"/>
            <a:chOff x="3782471" y="4312191"/>
            <a:chExt cx="1615517" cy="492535"/>
          </a:xfrm>
          <a:scene3d>
            <a:camera prst="orthographicFront"/>
            <a:lightRig rig="flat" dir="t"/>
          </a:scene3d>
        </xdr:grpSpPr>
        <xdr:sp macro="" textlink="">
          <xdr:nvSpPr>
            <xdr:cNvPr id="124" name="Rectangle 123"/>
            <xdr:cNvSpPr/>
          </xdr:nvSpPr>
          <xdr:spPr>
            <a:xfrm>
              <a:off x="3782471" y="4312191"/>
              <a:ext cx="1615517" cy="492535"/>
            </a:xfrm>
            <a:prstGeom prst="rect">
              <a:avLst/>
            </a:prstGeom>
            <a:gradFill flip="none" rotWithShape="1">
              <a:gsLst>
                <a:gs pos="0">
                  <a:schemeClr val="accent4">
                    <a:lumMod val="0"/>
                    <a:lumOff val="100000"/>
                  </a:schemeClr>
                </a:gs>
                <a:gs pos="35000">
                  <a:schemeClr val="accent4">
                    <a:lumMod val="0"/>
                    <a:lumOff val="100000"/>
                  </a:schemeClr>
                </a:gs>
                <a:gs pos="100000">
                  <a:schemeClr val="accent4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sp3d prstMaterial="dkEdge">
              <a:bevelT w="8200" h="38100"/>
            </a:sp3d>
          </xdr:spPr>
          <xdr:style>
            <a:lnRef idx="0">
              <a:schemeClr val="lt1">
                <a:hueOff val="0"/>
                <a:satOff val="0"/>
                <a:lumOff val="0"/>
                <a:alphaOff val="0"/>
              </a:schemeClr>
            </a:lnRef>
            <a:fillRef idx="2">
              <a:schemeClr val="accent1">
                <a:hueOff val="0"/>
                <a:satOff val="0"/>
                <a:lumOff val="0"/>
                <a:alphaOff val="0"/>
              </a:schemeClr>
            </a:fillRef>
            <a:effectRef idx="1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dk1"/>
            </a:fontRef>
          </xdr:style>
        </xdr:sp>
        <xdr:sp macro="" textlink="$E$14">
          <xdr:nvSpPr>
            <xdr:cNvPr id="125" name="Rectangle 124"/>
            <xdr:cNvSpPr/>
          </xdr:nvSpPr>
          <xdr:spPr>
            <a:xfrm>
              <a:off x="3782471" y="4312191"/>
              <a:ext cx="1615517" cy="492535"/>
            </a:xfrm>
            <a:prstGeom prst="rect">
              <a:avLst/>
            </a:prstGeom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spcFirstLastPara="0" vert="horz" wrap="square" lIns="6985" tIns="6985" rIns="6985" bIns="6985" numCol="1" spcCol="1270" anchor="ctr" anchorCtr="0">
              <a:noAutofit/>
            </a:bodyPr>
            <a:lstStyle/>
            <a:p>
              <a:pPr lvl="0" algn="ctr" defTabSz="4889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fld id="{A1470342-4846-DF47-ACE0-BDC5C136962A}" type="TxLink">
                <a:rPr lang="en-US" sz="1100" b="0" i="0" u="none" strike="noStrike" kern="120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lvl="0" algn="ctr" defTabSz="48895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</a:pPr>
                <a:t>Informatique</a:t>
              </a:fld>
              <a:endParaRPr lang="fr-FR" sz="1100" kern="1200"/>
            </a:p>
          </xdr:txBody>
        </xdr:sp>
      </xdr:grpSp>
      <xdr:grpSp>
        <xdr:nvGrpSpPr>
          <xdr:cNvPr id="121" name="Grouper 120"/>
          <xdr:cNvGrpSpPr/>
        </xdr:nvGrpSpPr>
        <xdr:grpSpPr>
          <a:xfrm>
            <a:off x="12011149" y="10620601"/>
            <a:ext cx="1619750" cy="481246"/>
            <a:chOff x="3782471" y="4927861"/>
            <a:chExt cx="1615517" cy="492535"/>
          </a:xfrm>
          <a:scene3d>
            <a:camera prst="orthographicFront"/>
            <a:lightRig rig="flat" dir="t"/>
          </a:scene3d>
        </xdr:grpSpPr>
        <xdr:sp macro="" textlink="">
          <xdr:nvSpPr>
            <xdr:cNvPr id="122" name="Rectangle 121"/>
            <xdr:cNvSpPr/>
          </xdr:nvSpPr>
          <xdr:spPr>
            <a:xfrm>
              <a:off x="3782471" y="4927861"/>
              <a:ext cx="1615517" cy="492535"/>
            </a:xfrm>
            <a:prstGeom prst="rect">
              <a:avLst/>
            </a:prstGeom>
            <a:gradFill flip="none" rotWithShape="1">
              <a:gsLst>
                <a:gs pos="0">
                  <a:schemeClr val="accent4">
                    <a:lumMod val="0"/>
                    <a:lumOff val="100000"/>
                  </a:schemeClr>
                </a:gs>
                <a:gs pos="35000">
                  <a:schemeClr val="accent4">
                    <a:lumMod val="0"/>
                    <a:lumOff val="100000"/>
                  </a:schemeClr>
                </a:gs>
                <a:gs pos="100000">
                  <a:schemeClr val="accent4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sp3d prstMaterial="dkEdge">
              <a:bevelT w="8200" h="38100"/>
            </a:sp3d>
          </xdr:spPr>
          <xdr:style>
            <a:lnRef idx="0">
              <a:schemeClr val="lt1">
                <a:hueOff val="0"/>
                <a:satOff val="0"/>
                <a:lumOff val="0"/>
                <a:alphaOff val="0"/>
              </a:schemeClr>
            </a:lnRef>
            <a:fillRef idx="2">
              <a:schemeClr val="accent1">
                <a:hueOff val="0"/>
                <a:satOff val="0"/>
                <a:lumOff val="0"/>
                <a:alphaOff val="0"/>
              </a:schemeClr>
            </a:fillRef>
            <a:effectRef idx="1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dk1"/>
            </a:fontRef>
          </xdr:style>
        </xdr:sp>
        <xdr:sp macro="" textlink="$E$15">
          <xdr:nvSpPr>
            <xdr:cNvPr id="123" name="Rectangle 122"/>
            <xdr:cNvSpPr/>
          </xdr:nvSpPr>
          <xdr:spPr>
            <a:xfrm>
              <a:off x="3782471" y="4927861"/>
              <a:ext cx="1615517" cy="492535"/>
            </a:xfrm>
            <a:prstGeom prst="rect">
              <a:avLst/>
            </a:prstGeom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spcFirstLastPara="0" vert="horz" wrap="square" lIns="6985" tIns="6985" rIns="6985" bIns="6985" numCol="1" spcCol="1270" anchor="ctr" anchorCtr="0">
              <a:noAutofit/>
            </a:bodyPr>
            <a:lstStyle/>
            <a:p>
              <a:pPr lvl="0" algn="ctr" defTabSz="4889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fld id="{BBFC18C2-4E02-FF48-B90A-7A85C543B27A}" type="TxLink">
                <a:rPr lang="en-US" sz="1100" b="0" i="0" u="none" strike="noStrike" kern="120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lvl="0" algn="ctr" defTabSz="48895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</a:pPr>
                <a:t>Outils pour l'insertion professionnelle </a:t>
              </a:fld>
              <a:endParaRPr lang="fr-FR" sz="1100" kern="1200"/>
            </a:p>
          </xdr:txBody>
        </xdr:sp>
      </xdr:grpSp>
    </xdr:grpSp>
    <xdr:clientData/>
  </xdr:twoCellAnchor>
  <xdr:twoCellAnchor>
    <xdr:from>
      <xdr:col>1</xdr:col>
      <xdr:colOff>0</xdr:colOff>
      <xdr:row>37</xdr:row>
      <xdr:rowOff>25400</xdr:rowOff>
    </xdr:from>
    <xdr:to>
      <xdr:col>6</xdr:col>
      <xdr:colOff>584200</xdr:colOff>
      <xdr:row>61</xdr:row>
      <xdr:rowOff>152400</xdr:rowOff>
    </xdr:to>
    <xdr:graphicFrame macro="">
      <xdr:nvGraphicFramePr>
        <xdr:cNvPr id="78" name="Graphique 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660400</xdr:colOff>
      <xdr:row>8</xdr:row>
      <xdr:rowOff>0</xdr:rowOff>
    </xdr:from>
    <xdr:to>
      <xdr:col>10</xdr:col>
      <xdr:colOff>279400</xdr:colOff>
      <xdr:row>21</xdr:row>
      <xdr:rowOff>101600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4232</xdr:colOff>
      <xdr:row>2</xdr:row>
      <xdr:rowOff>38099</xdr:rowOff>
    </xdr:from>
    <xdr:to>
      <xdr:col>27</xdr:col>
      <xdr:colOff>42334</xdr:colOff>
      <xdr:row>14</xdr:row>
      <xdr:rowOff>116417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ilisateur de Microsoft Office" refreshedDate="42646.509666203703" createdVersion="4" refreshedVersion="4" minRefreshableVersion="3" recordCount="38">
  <cacheSource type="worksheet">
    <worksheetSource ref="A5:D43" sheet="Données TD5"/>
  </cacheSource>
  <cacheFields count="4">
    <cacheField name="N° Etudiant" numFmtId="0">
      <sharedItems containsSemiMixedTypes="0" containsString="0" containsNumber="1" containsInteger="1" minValue="32000753" maxValue="36007345" count="19">
        <n v="35007365"/>
        <n v="33003507"/>
        <n v="32000753"/>
        <n v="35000282"/>
        <n v="36007345"/>
        <n v="35000978"/>
        <n v="35000957"/>
        <n v="35001238"/>
        <n v="34002860"/>
        <n v="34000496"/>
        <n v="35001118"/>
        <n v="34003606"/>
        <n v="32001076"/>
        <n v="34000627"/>
        <n v="36006010"/>
        <n v="34005420"/>
        <n v="35001690"/>
        <n v="35004936"/>
        <n v="34003333"/>
      </sharedItems>
    </cacheField>
    <cacheField name="Groupe" numFmtId="0">
      <sharedItems count="3">
        <s v="GR1"/>
        <s v="GR2"/>
        <s v="GR3"/>
      </sharedItems>
    </cacheField>
    <cacheField name="CC" numFmtId="0">
      <sharedItems containsMixedTypes="1" containsNumber="1" containsInteger="1" minValue="1" maxValue="2" count="4">
        <s v="Controle 1"/>
        <s v="Controle 2"/>
        <n v="2" u="1"/>
        <n v="1" u="1"/>
      </sharedItems>
    </cacheField>
    <cacheField name="Note" numFmtId="0">
      <sharedItems containsSemiMixedTypes="0" containsString="0" containsNumber="1" containsInteger="1" minValue="5" maxValue="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tilisateur de Microsoft Office" refreshedDate="42646.714619444443" createdVersion="4" refreshedVersion="4" minRefreshableVersion="3" recordCount="38">
  <cacheSource type="worksheet">
    <worksheetSource name="Tableau3"/>
  </cacheSource>
  <cacheFields count="4">
    <cacheField name="N° Etudiant" numFmtId="0">
      <sharedItems containsSemiMixedTypes="0" containsString="0" containsNumber="1" containsInteger="1" minValue="32000753" maxValue="36007345" count="19">
        <n v="35007365"/>
        <n v="33003507"/>
        <n v="32000753"/>
        <n v="35000282"/>
        <n v="36007345"/>
        <n v="35000978"/>
        <n v="35000957"/>
        <n v="35001238"/>
        <n v="34002860"/>
        <n v="34000496"/>
        <n v="35001118"/>
        <n v="34003606"/>
        <n v="32001076"/>
        <n v="34000627"/>
        <n v="36006010"/>
        <n v="34005420"/>
        <n v="35001690"/>
        <n v="35004936"/>
        <n v="34003333"/>
      </sharedItems>
    </cacheField>
    <cacheField name="Groupe" numFmtId="0">
      <sharedItems count="3">
        <s v="GR1"/>
        <s v="GR2"/>
        <s v="GR3"/>
      </sharedItems>
    </cacheField>
    <cacheField name="CC" numFmtId="0">
      <sharedItems containsSemiMixedTypes="0" containsString="0" containsNumber="1" containsInteger="1" minValue="1" maxValue="2" count="2">
        <n v="1"/>
        <n v="2"/>
      </sharedItems>
    </cacheField>
    <cacheField name="Note" numFmtId="0">
      <sharedItems containsSemiMixedTypes="0" containsString="0" containsNumber="1" containsInteger="1" minValue="5" maxValue="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">
  <r>
    <x v="0"/>
    <x v="0"/>
    <x v="0"/>
    <n v="14"/>
  </r>
  <r>
    <x v="0"/>
    <x v="0"/>
    <x v="1"/>
    <n v="13"/>
  </r>
  <r>
    <x v="1"/>
    <x v="0"/>
    <x v="0"/>
    <n v="16"/>
  </r>
  <r>
    <x v="1"/>
    <x v="0"/>
    <x v="1"/>
    <n v="10"/>
  </r>
  <r>
    <x v="2"/>
    <x v="0"/>
    <x v="0"/>
    <n v="14"/>
  </r>
  <r>
    <x v="2"/>
    <x v="0"/>
    <x v="1"/>
    <n v="5"/>
  </r>
  <r>
    <x v="3"/>
    <x v="0"/>
    <x v="0"/>
    <n v="5"/>
  </r>
  <r>
    <x v="3"/>
    <x v="0"/>
    <x v="1"/>
    <n v="19"/>
  </r>
  <r>
    <x v="4"/>
    <x v="0"/>
    <x v="0"/>
    <n v="5"/>
  </r>
  <r>
    <x v="4"/>
    <x v="0"/>
    <x v="1"/>
    <n v="13"/>
  </r>
  <r>
    <x v="5"/>
    <x v="1"/>
    <x v="0"/>
    <n v="9"/>
  </r>
  <r>
    <x v="5"/>
    <x v="1"/>
    <x v="1"/>
    <n v="12"/>
  </r>
  <r>
    <x v="6"/>
    <x v="1"/>
    <x v="0"/>
    <n v="19"/>
  </r>
  <r>
    <x v="6"/>
    <x v="1"/>
    <x v="1"/>
    <n v="5"/>
  </r>
  <r>
    <x v="7"/>
    <x v="1"/>
    <x v="0"/>
    <n v="14"/>
  </r>
  <r>
    <x v="7"/>
    <x v="1"/>
    <x v="1"/>
    <n v="5"/>
  </r>
  <r>
    <x v="8"/>
    <x v="1"/>
    <x v="0"/>
    <n v="14"/>
  </r>
  <r>
    <x v="8"/>
    <x v="1"/>
    <x v="1"/>
    <n v="6"/>
  </r>
  <r>
    <x v="9"/>
    <x v="1"/>
    <x v="0"/>
    <n v="10"/>
  </r>
  <r>
    <x v="9"/>
    <x v="1"/>
    <x v="1"/>
    <n v="11"/>
  </r>
  <r>
    <x v="10"/>
    <x v="1"/>
    <x v="0"/>
    <n v="18"/>
  </r>
  <r>
    <x v="10"/>
    <x v="1"/>
    <x v="1"/>
    <n v="17"/>
  </r>
  <r>
    <x v="11"/>
    <x v="1"/>
    <x v="0"/>
    <n v="6"/>
  </r>
  <r>
    <x v="11"/>
    <x v="1"/>
    <x v="1"/>
    <n v="6"/>
  </r>
  <r>
    <x v="12"/>
    <x v="2"/>
    <x v="0"/>
    <n v="10"/>
  </r>
  <r>
    <x v="12"/>
    <x v="2"/>
    <x v="1"/>
    <n v="12"/>
  </r>
  <r>
    <x v="13"/>
    <x v="2"/>
    <x v="0"/>
    <n v="14"/>
  </r>
  <r>
    <x v="13"/>
    <x v="2"/>
    <x v="1"/>
    <n v="8"/>
  </r>
  <r>
    <x v="14"/>
    <x v="2"/>
    <x v="0"/>
    <n v="7"/>
  </r>
  <r>
    <x v="14"/>
    <x v="2"/>
    <x v="1"/>
    <n v="15"/>
  </r>
  <r>
    <x v="15"/>
    <x v="2"/>
    <x v="0"/>
    <n v="10"/>
  </r>
  <r>
    <x v="15"/>
    <x v="2"/>
    <x v="1"/>
    <n v="20"/>
  </r>
  <r>
    <x v="16"/>
    <x v="2"/>
    <x v="0"/>
    <n v="11"/>
  </r>
  <r>
    <x v="16"/>
    <x v="2"/>
    <x v="1"/>
    <n v="13"/>
  </r>
  <r>
    <x v="17"/>
    <x v="2"/>
    <x v="0"/>
    <n v="11"/>
  </r>
  <r>
    <x v="17"/>
    <x v="2"/>
    <x v="1"/>
    <n v="6"/>
  </r>
  <r>
    <x v="18"/>
    <x v="2"/>
    <x v="0"/>
    <n v="18"/>
  </r>
  <r>
    <x v="18"/>
    <x v="2"/>
    <x v="0"/>
    <n v="1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8">
  <r>
    <x v="0"/>
    <x v="0"/>
    <x v="0"/>
    <n v="12"/>
  </r>
  <r>
    <x v="0"/>
    <x v="0"/>
    <x v="1"/>
    <n v="14"/>
  </r>
  <r>
    <x v="1"/>
    <x v="0"/>
    <x v="0"/>
    <n v="18"/>
  </r>
  <r>
    <x v="1"/>
    <x v="0"/>
    <x v="1"/>
    <n v="15"/>
  </r>
  <r>
    <x v="2"/>
    <x v="0"/>
    <x v="0"/>
    <n v="5"/>
  </r>
  <r>
    <x v="2"/>
    <x v="0"/>
    <x v="1"/>
    <n v="8"/>
  </r>
  <r>
    <x v="3"/>
    <x v="0"/>
    <x v="0"/>
    <n v="17"/>
  </r>
  <r>
    <x v="3"/>
    <x v="0"/>
    <x v="1"/>
    <n v="17"/>
  </r>
  <r>
    <x v="4"/>
    <x v="0"/>
    <x v="0"/>
    <n v="5"/>
  </r>
  <r>
    <x v="4"/>
    <x v="0"/>
    <x v="1"/>
    <n v="16"/>
  </r>
  <r>
    <x v="5"/>
    <x v="1"/>
    <x v="0"/>
    <n v="19"/>
  </r>
  <r>
    <x v="5"/>
    <x v="1"/>
    <x v="1"/>
    <n v="11"/>
  </r>
  <r>
    <x v="6"/>
    <x v="1"/>
    <x v="0"/>
    <n v="12"/>
  </r>
  <r>
    <x v="6"/>
    <x v="1"/>
    <x v="1"/>
    <n v="8"/>
  </r>
  <r>
    <x v="7"/>
    <x v="1"/>
    <x v="0"/>
    <n v="11"/>
  </r>
  <r>
    <x v="7"/>
    <x v="1"/>
    <x v="1"/>
    <n v="10"/>
  </r>
  <r>
    <x v="8"/>
    <x v="1"/>
    <x v="0"/>
    <n v="7"/>
  </r>
  <r>
    <x v="8"/>
    <x v="1"/>
    <x v="1"/>
    <n v="14"/>
  </r>
  <r>
    <x v="9"/>
    <x v="1"/>
    <x v="0"/>
    <n v="18"/>
  </r>
  <r>
    <x v="9"/>
    <x v="1"/>
    <x v="1"/>
    <n v="15"/>
  </r>
  <r>
    <x v="10"/>
    <x v="1"/>
    <x v="0"/>
    <n v="12"/>
  </r>
  <r>
    <x v="10"/>
    <x v="1"/>
    <x v="1"/>
    <n v="20"/>
  </r>
  <r>
    <x v="11"/>
    <x v="1"/>
    <x v="0"/>
    <n v="11"/>
  </r>
  <r>
    <x v="11"/>
    <x v="1"/>
    <x v="1"/>
    <n v="6"/>
  </r>
  <r>
    <x v="12"/>
    <x v="2"/>
    <x v="0"/>
    <n v="12"/>
  </r>
  <r>
    <x v="12"/>
    <x v="2"/>
    <x v="1"/>
    <n v="6"/>
  </r>
  <r>
    <x v="13"/>
    <x v="2"/>
    <x v="0"/>
    <n v="7"/>
  </r>
  <r>
    <x v="13"/>
    <x v="2"/>
    <x v="1"/>
    <n v="7"/>
  </r>
  <r>
    <x v="14"/>
    <x v="2"/>
    <x v="0"/>
    <n v="19"/>
  </r>
  <r>
    <x v="14"/>
    <x v="2"/>
    <x v="1"/>
    <n v="15"/>
  </r>
  <r>
    <x v="15"/>
    <x v="2"/>
    <x v="0"/>
    <n v="15"/>
  </r>
  <r>
    <x v="15"/>
    <x v="2"/>
    <x v="1"/>
    <n v="17"/>
  </r>
  <r>
    <x v="16"/>
    <x v="2"/>
    <x v="0"/>
    <n v="11"/>
  </r>
  <r>
    <x v="16"/>
    <x v="2"/>
    <x v="1"/>
    <n v="17"/>
  </r>
  <r>
    <x v="17"/>
    <x v="2"/>
    <x v="0"/>
    <n v="9"/>
  </r>
  <r>
    <x v="17"/>
    <x v="2"/>
    <x v="1"/>
    <n v="7"/>
  </r>
  <r>
    <x v="18"/>
    <x v="2"/>
    <x v="0"/>
    <n v="10"/>
  </r>
  <r>
    <x v="18"/>
    <x v="2"/>
    <x v="0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Resultats_TD5" cacheId="31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D27" firstHeaderRow="1" firstDataRow="2" firstDataCol="1"/>
  <pivotFields count="4">
    <pivotField axis="axisRow" showAll="0">
      <items count="20">
        <item x="2"/>
        <item x="12"/>
        <item x="1"/>
        <item x="9"/>
        <item x="13"/>
        <item x="8"/>
        <item x="18"/>
        <item x="11"/>
        <item x="15"/>
        <item x="3"/>
        <item x="6"/>
        <item x="5"/>
        <item x="10"/>
        <item x="7"/>
        <item x="16"/>
        <item x="17"/>
        <item x="0"/>
        <item x="14"/>
        <item x="4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Col" showAll="0">
      <items count="3">
        <item x="0"/>
        <item x="1"/>
        <item t="default"/>
      </items>
    </pivotField>
    <pivotField dataField="1" showAll="0"/>
  </pivotFields>
  <rowFields count="2">
    <field x="1"/>
    <field x="0"/>
  </rowFields>
  <rowItems count="23">
    <i>
      <x/>
    </i>
    <i r="1">
      <x/>
    </i>
    <i r="1">
      <x v="2"/>
    </i>
    <i r="1">
      <x v="9"/>
    </i>
    <i r="1">
      <x v="16"/>
    </i>
    <i r="1">
      <x v="18"/>
    </i>
    <i>
      <x v="1"/>
    </i>
    <i r="1">
      <x v="3"/>
    </i>
    <i r="1">
      <x v="5"/>
    </i>
    <i r="1">
      <x v="7"/>
    </i>
    <i r="1">
      <x v="10"/>
    </i>
    <i r="1">
      <x v="11"/>
    </i>
    <i r="1">
      <x v="12"/>
    </i>
    <i r="1">
      <x v="13"/>
    </i>
    <i>
      <x v="2"/>
    </i>
    <i r="1">
      <x v="1"/>
    </i>
    <i r="1">
      <x v="4"/>
    </i>
    <i r="1">
      <x v="6"/>
    </i>
    <i r="1">
      <x v="8"/>
    </i>
    <i r="1">
      <x v="14"/>
    </i>
    <i r="1">
      <x v="15"/>
    </i>
    <i r="1">
      <x v="17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Moyenne de Note" fld="3" subtotal="average" baseField="0" baseItem="0" numFmtId="2"/>
  </dataFields>
  <formats count="1">
    <format dxfId="26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D5_resultat" cacheId="26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rowHeaderCaption="Groupes" colHeaderCaption="CC">
  <location ref="A3:D13" firstHeaderRow="1" firstDataRow="2" firstDataCol="1"/>
  <pivotFields count="4">
    <pivotField axis="axisRow" showAll="0">
      <items count="20">
        <item x="2"/>
        <item x="12"/>
        <item x="1"/>
        <item x="9"/>
        <item x="13"/>
        <item x="8"/>
        <item x="18"/>
        <item x="11"/>
        <item x="15"/>
        <item x="3"/>
        <item x="6"/>
        <item x="5"/>
        <item x="10"/>
        <item x="7"/>
        <item x="16"/>
        <item x="17"/>
        <item x="0"/>
        <item x="14"/>
        <item x="4"/>
        <item t="default"/>
      </items>
    </pivotField>
    <pivotField axis="axisRow" showAll="0">
      <items count="4">
        <item x="0"/>
        <item sd="0" x="1"/>
        <item n="GR3" sd="0" x="2"/>
        <item t="default"/>
      </items>
    </pivotField>
    <pivotField axis="axisCol" showAll="0">
      <items count="5">
        <item m="1" x="3"/>
        <item m="1" x="2"/>
        <item x="0"/>
        <item x="1"/>
        <item t="default"/>
      </items>
    </pivotField>
    <pivotField dataField="1" showAll="0" minSubtotal="1"/>
  </pivotFields>
  <rowFields count="2">
    <field x="1"/>
    <field x="0"/>
  </rowFields>
  <rowItems count="9">
    <i>
      <x/>
    </i>
    <i r="1">
      <x/>
    </i>
    <i r="1">
      <x v="2"/>
    </i>
    <i r="1">
      <x v="9"/>
    </i>
    <i r="1">
      <x v="16"/>
    </i>
    <i r="1">
      <x v="18"/>
    </i>
    <i>
      <x v="1"/>
    </i>
    <i>
      <x v="2"/>
    </i>
    <i t="grand">
      <x/>
    </i>
  </rowItems>
  <colFields count="1">
    <field x="2"/>
  </colFields>
  <colItems count="3">
    <i>
      <x v="2"/>
    </i>
    <i>
      <x v="3"/>
    </i>
    <i t="grand">
      <x/>
    </i>
  </colItems>
  <dataFields count="1">
    <dataField name="Moyenne de Note" fld="3" subtotal="average" baseField="0" baseItem="0"/>
  </dataFields>
  <formats count="6">
    <format dxfId="32">
      <pivotArea field="1" type="button" dataOnly="0" labelOnly="1" outline="0" axis="axisRow" fieldPosition="0"/>
    </format>
    <format dxfId="31">
      <pivotArea dataOnly="0" labelOnly="1" grandRow="1" outline="0" fieldPosition="0"/>
    </format>
    <format dxfId="30">
      <pivotArea field="1" type="button" dataOnly="0" labelOnly="1" outline="0" axis="axisRow" fieldPosition="0"/>
    </format>
    <format dxfId="29">
      <pivotArea dataOnly="0" labelOnly="1" grandRow="1" outline="0" fieldPosition="0"/>
    </format>
    <format dxfId="28">
      <pivotArea field="1" type="button" dataOnly="0" labelOnly="1" outline="0" axis="axisRow" fieldPosition="0"/>
    </format>
    <format dxfId="27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Tableau3" displayName="Tableau3" ref="A5:D43" totalsRowShown="0">
  <autoFilter ref="A5:D43"/>
  <tableColumns count="4">
    <tableColumn id="1" name="N° Etudiant"/>
    <tableColumn id="2" name="Groupe"/>
    <tableColumn id="3" name="CC"/>
    <tableColumn id="4" name="Not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4"/>
  <sheetViews>
    <sheetView topLeftCell="Y3" zoomScale="90" zoomScaleNormal="60" zoomScalePageLayoutView="60" workbookViewId="0">
      <selection activeCell="F6" sqref="F6"/>
    </sheetView>
  </sheetViews>
  <sheetFormatPr baseColWidth="10" defaultRowHeight="16" outlineLevelRow="2" x14ac:dyDescent="0.2"/>
  <cols>
    <col min="1" max="1" width="2.5" customWidth="1"/>
    <col min="2" max="2" width="18.6640625" customWidth="1"/>
    <col min="3" max="3" width="12.83203125" customWidth="1"/>
    <col min="4" max="4" width="20.6640625" style="1" customWidth="1"/>
    <col min="5" max="5" width="25.5" customWidth="1"/>
    <col min="6" max="6" width="26.5" style="1" customWidth="1"/>
    <col min="7" max="7" width="9.1640625" customWidth="1"/>
    <col min="8" max="8" width="12.83203125" customWidth="1"/>
    <col min="9" max="9" width="10" customWidth="1"/>
    <col min="10" max="10" width="9.33203125" customWidth="1"/>
    <col min="11" max="11" width="13.83203125" customWidth="1"/>
    <col min="12" max="12" width="10" customWidth="1"/>
    <col min="13" max="13" width="27.83203125" customWidth="1"/>
  </cols>
  <sheetData>
    <row r="1" spans="2:13" ht="50" customHeight="1" thickBot="1" x14ac:dyDescent="0.25">
      <c r="B1" s="60" t="s">
        <v>73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2:13" ht="18" customHeight="1" x14ac:dyDescent="0.2">
      <c r="B2" s="61" t="s">
        <v>0</v>
      </c>
      <c r="C2" s="62"/>
      <c r="D2" s="62"/>
      <c r="E2" s="62"/>
      <c r="F2" s="63"/>
      <c r="G2" s="61" t="s">
        <v>1</v>
      </c>
      <c r="H2" s="63"/>
      <c r="I2" s="61" t="s">
        <v>2</v>
      </c>
      <c r="J2" s="63"/>
      <c r="K2" s="61" t="s">
        <v>72</v>
      </c>
      <c r="L2" s="62"/>
      <c r="M2" s="63"/>
    </row>
    <row r="3" spans="2:13" ht="3" customHeight="1" thickBot="1" x14ac:dyDescent="0.25"/>
    <row r="4" spans="2:13" ht="31" thickBot="1" x14ac:dyDescent="0.25">
      <c r="B4" s="5" t="s">
        <v>64</v>
      </c>
      <c r="C4" s="5" t="s">
        <v>5</v>
      </c>
      <c r="D4" s="6" t="s">
        <v>6</v>
      </c>
      <c r="E4" s="5" t="s">
        <v>7</v>
      </c>
      <c r="F4" s="33" t="s">
        <v>8</v>
      </c>
      <c r="G4" s="5" t="s">
        <v>9</v>
      </c>
      <c r="H4" s="5" t="s">
        <v>10</v>
      </c>
      <c r="I4" s="5" t="s">
        <v>69</v>
      </c>
      <c r="J4" s="5" t="s">
        <v>70</v>
      </c>
      <c r="K4" s="5" t="s">
        <v>3</v>
      </c>
      <c r="L4" s="5" t="s">
        <v>4</v>
      </c>
      <c r="M4" s="7" t="s">
        <v>60</v>
      </c>
    </row>
    <row r="5" spans="2:13" ht="16" customHeight="1" outlineLevel="2" x14ac:dyDescent="0.2">
      <c r="B5" s="56" t="s">
        <v>65</v>
      </c>
      <c r="C5" s="8" t="s">
        <v>11</v>
      </c>
      <c r="D5" s="9" t="s">
        <v>12</v>
      </c>
      <c r="E5" s="10" t="s">
        <v>13</v>
      </c>
      <c r="F5" s="34" t="s">
        <v>14</v>
      </c>
      <c r="G5" s="10" t="s">
        <v>15</v>
      </c>
      <c r="H5" s="10" t="s">
        <v>16</v>
      </c>
      <c r="I5" s="8">
        <v>49</v>
      </c>
      <c r="J5" s="8">
        <v>18</v>
      </c>
      <c r="K5" s="8">
        <v>2</v>
      </c>
      <c r="L5" s="8">
        <v>5</v>
      </c>
      <c r="M5" s="11">
        <f>L5/Total_ECTS/2</f>
        <v>8.3333333333333329E-2</v>
      </c>
    </row>
    <row r="6" spans="2:13" ht="31" outlineLevel="2" thickBot="1" x14ac:dyDescent="0.25">
      <c r="B6" s="57"/>
      <c r="C6" s="37" t="s">
        <v>17</v>
      </c>
      <c r="D6" s="38" t="s">
        <v>18</v>
      </c>
      <c r="E6" s="39" t="s">
        <v>19</v>
      </c>
      <c r="F6" s="40" t="s">
        <v>20</v>
      </c>
      <c r="G6" s="39" t="s">
        <v>21</v>
      </c>
      <c r="H6" s="39" t="s">
        <v>22</v>
      </c>
      <c r="I6" s="37">
        <v>36</v>
      </c>
      <c r="J6" s="37">
        <v>18</v>
      </c>
      <c r="K6" s="37">
        <v>2</v>
      </c>
      <c r="L6" s="37">
        <v>5</v>
      </c>
      <c r="M6" s="41">
        <f>L6/Total_ECTS/2</f>
        <v>8.3333333333333329E-2</v>
      </c>
    </row>
    <row r="7" spans="2:13" ht="17" outlineLevel="1" thickTop="1" x14ac:dyDescent="0.2">
      <c r="B7" s="64" t="s">
        <v>65</v>
      </c>
      <c r="C7" s="65"/>
      <c r="D7" s="65"/>
      <c r="E7" s="65"/>
      <c r="F7" s="66"/>
      <c r="G7" s="35"/>
      <c r="H7" s="35"/>
      <c r="I7" s="36">
        <f>SUBTOTAL(9,I5:I6)</f>
        <v>85</v>
      </c>
      <c r="J7" s="36">
        <f>SUBTOTAL(9,J5:J6)</f>
        <v>36</v>
      </c>
      <c r="K7" s="36"/>
      <c r="L7" s="36">
        <f>SUBTOTAL(9,L5:L6)</f>
        <v>10</v>
      </c>
      <c r="M7" s="50">
        <f>SUBTOTAL(9,M5:M6)</f>
        <v>0.16666666666666666</v>
      </c>
    </row>
    <row r="8" spans="2:13" outlineLevel="2" x14ac:dyDescent="0.2">
      <c r="B8" s="58" t="s">
        <v>66</v>
      </c>
      <c r="C8" s="16" t="s">
        <v>23</v>
      </c>
      <c r="D8" s="17" t="s">
        <v>24</v>
      </c>
      <c r="E8" s="18" t="s">
        <v>25</v>
      </c>
      <c r="F8" s="3" t="s">
        <v>26</v>
      </c>
      <c r="G8" s="18" t="s">
        <v>27</v>
      </c>
      <c r="H8" s="18" t="s">
        <v>28</v>
      </c>
      <c r="I8" s="16">
        <v>24</v>
      </c>
      <c r="J8" s="16">
        <v>18</v>
      </c>
      <c r="K8" s="16">
        <v>2</v>
      </c>
      <c r="L8" s="16">
        <v>4</v>
      </c>
      <c r="M8" s="19">
        <f>L8/Total_ECTS/2</f>
        <v>6.6666666666666666E-2</v>
      </c>
    </row>
    <row r="9" spans="2:13" outlineLevel="2" x14ac:dyDescent="0.2">
      <c r="B9" s="59"/>
      <c r="C9" s="12" t="s">
        <v>29</v>
      </c>
      <c r="D9" s="13" t="s">
        <v>30</v>
      </c>
      <c r="E9" s="14" t="s">
        <v>31</v>
      </c>
      <c r="F9" s="4" t="s">
        <v>32</v>
      </c>
      <c r="G9" s="14" t="s">
        <v>33</v>
      </c>
      <c r="H9" s="14" t="s">
        <v>34</v>
      </c>
      <c r="I9" s="12">
        <v>24</v>
      </c>
      <c r="J9" s="12">
        <v>18</v>
      </c>
      <c r="K9" s="12">
        <v>2</v>
      </c>
      <c r="L9" s="12">
        <v>4</v>
      </c>
      <c r="M9" s="15">
        <f>L9/Total_ECTS/2</f>
        <v>6.6666666666666666E-2</v>
      </c>
    </row>
    <row r="10" spans="2:13" outlineLevel="2" x14ac:dyDescent="0.2">
      <c r="B10" s="59"/>
      <c r="C10" s="16" t="s">
        <v>35</v>
      </c>
      <c r="D10" s="17" t="s">
        <v>36</v>
      </c>
      <c r="E10" s="18" t="s">
        <v>37</v>
      </c>
      <c r="F10" s="3" t="s">
        <v>38</v>
      </c>
      <c r="G10" s="18" t="s">
        <v>39</v>
      </c>
      <c r="H10" s="18" t="s">
        <v>40</v>
      </c>
      <c r="I10" s="16">
        <v>24</v>
      </c>
      <c r="J10" s="16">
        <v>12</v>
      </c>
      <c r="K10" s="16">
        <v>2</v>
      </c>
      <c r="L10" s="16">
        <v>4</v>
      </c>
      <c r="M10" s="19">
        <f>L10/Total_ECTS/2</f>
        <v>6.6666666666666666E-2</v>
      </c>
    </row>
    <row r="11" spans="2:13" ht="31" outlineLevel="2" thickBot="1" x14ac:dyDescent="0.25">
      <c r="B11" s="57"/>
      <c r="C11" s="37" t="s">
        <v>41</v>
      </c>
      <c r="D11" s="38" t="s">
        <v>42</v>
      </c>
      <c r="E11" s="39" t="s">
        <v>43</v>
      </c>
      <c r="F11" s="40" t="s">
        <v>44</v>
      </c>
      <c r="G11" s="39" t="s">
        <v>45</v>
      </c>
      <c r="H11" s="37"/>
      <c r="I11" s="37">
        <v>24</v>
      </c>
      <c r="J11" s="37"/>
      <c r="K11" s="37"/>
      <c r="L11" s="37">
        <v>3</v>
      </c>
      <c r="M11" s="41">
        <f>L11/Total_ECTS/2</f>
        <v>0.05</v>
      </c>
    </row>
    <row r="12" spans="2:13" ht="17" outlineLevel="1" thickTop="1" x14ac:dyDescent="0.2">
      <c r="B12" s="64" t="s">
        <v>66</v>
      </c>
      <c r="C12" s="65"/>
      <c r="D12" s="65"/>
      <c r="E12" s="65"/>
      <c r="F12" s="66"/>
      <c r="G12" s="35"/>
      <c r="H12" s="42"/>
      <c r="I12" s="36">
        <f>SUBTOTAL(9,I8:I11)</f>
        <v>96</v>
      </c>
      <c r="J12" s="42">
        <f>SUBTOTAL(9,J8:J11)</f>
        <v>48</v>
      </c>
      <c r="K12" s="42"/>
      <c r="L12" s="36">
        <f>SUBTOTAL(9,L8:L11)</f>
        <v>15</v>
      </c>
      <c r="M12" s="50">
        <f>SUBTOTAL(9,M8:M11)</f>
        <v>0.25</v>
      </c>
    </row>
    <row r="13" spans="2:13" ht="16" customHeight="1" outlineLevel="2" x14ac:dyDescent="0.2">
      <c r="B13" s="58" t="s">
        <v>67</v>
      </c>
      <c r="C13" s="16" t="s">
        <v>46</v>
      </c>
      <c r="D13" s="17" t="s">
        <v>47</v>
      </c>
      <c r="E13" s="18" t="s">
        <v>48</v>
      </c>
      <c r="F13" s="3" t="s">
        <v>49</v>
      </c>
      <c r="G13" s="20"/>
      <c r="H13" s="18" t="s">
        <v>50</v>
      </c>
      <c r="I13" s="20"/>
      <c r="J13" s="16">
        <v>30</v>
      </c>
      <c r="K13" s="16">
        <v>2</v>
      </c>
      <c r="L13" s="16">
        <v>2</v>
      </c>
      <c r="M13" s="19">
        <f>L13/Total_ECTS/2</f>
        <v>3.3333333333333333E-2</v>
      </c>
    </row>
    <row r="14" spans="2:13" outlineLevel="2" x14ac:dyDescent="0.2">
      <c r="B14" s="59"/>
      <c r="C14" s="12" t="s">
        <v>55</v>
      </c>
      <c r="D14" s="13" t="s">
        <v>56</v>
      </c>
      <c r="E14" s="14" t="s">
        <v>57</v>
      </c>
      <c r="F14" s="4" t="s">
        <v>58</v>
      </c>
      <c r="G14" s="20"/>
      <c r="H14" s="14" t="s">
        <v>59</v>
      </c>
      <c r="I14" s="20"/>
      <c r="J14" s="12">
        <v>24</v>
      </c>
      <c r="K14" s="12">
        <v>3</v>
      </c>
      <c r="L14" s="12">
        <v>2</v>
      </c>
      <c r="M14" s="15">
        <f>L14/Total_ECTS/2</f>
        <v>3.3333333333333333E-2</v>
      </c>
    </row>
    <row r="15" spans="2:13" ht="31" outlineLevel="2" thickBot="1" x14ac:dyDescent="0.25">
      <c r="B15" s="57"/>
      <c r="C15" s="45" t="s">
        <v>51</v>
      </c>
      <c r="D15" s="46" t="s">
        <v>52</v>
      </c>
      <c r="E15" s="47" t="s">
        <v>71</v>
      </c>
      <c r="F15" s="48" t="s">
        <v>53</v>
      </c>
      <c r="G15" s="47" t="s">
        <v>54</v>
      </c>
      <c r="H15" s="45"/>
      <c r="I15" s="45">
        <v>10</v>
      </c>
      <c r="J15" s="45"/>
      <c r="K15" s="45"/>
      <c r="L15" s="45">
        <v>1</v>
      </c>
      <c r="M15" s="49">
        <f>L15/Total_ECTS/2</f>
        <v>1.6666666666666666E-2</v>
      </c>
    </row>
    <row r="16" spans="2:13" ht="17" outlineLevel="1" thickTop="1" x14ac:dyDescent="0.2">
      <c r="B16" s="55" t="s">
        <v>67</v>
      </c>
      <c r="C16" s="55"/>
      <c r="D16" s="55"/>
      <c r="E16" s="55"/>
      <c r="F16" s="55"/>
      <c r="G16" s="43"/>
      <c r="H16" s="44"/>
      <c r="I16" s="44">
        <f>SUBTOTAL(9,I13:I15)</f>
        <v>10</v>
      </c>
      <c r="J16" s="44">
        <f>SUBTOTAL(9,J13:J15)</f>
        <v>54</v>
      </c>
      <c r="K16" s="44"/>
      <c r="L16" s="44">
        <f>SUBTOTAL(9,L13:L15)</f>
        <v>5</v>
      </c>
      <c r="M16" s="51">
        <f>SUBTOTAL(9,M13:M15)</f>
        <v>8.3333333333333329E-2</v>
      </c>
    </row>
    <row r="17" spans="2:13" ht="20" customHeight="1" x14ac:dyDescent="0.2">
      <c r="B17" s="21"/>
      <c r="C17" s="32" t="s">
        <v>68</v>
      </c>
      <c r="D17" s="22"/>
      <c r="E17" s="23"/>
      <c r="F17" s="22"/>
      <c r="G17" s="23"/>
      <c r="H17" s="21"/>
      <c r="I17" s="52">
        <f>SUBTOTAL(9,I5:I15)</f>
        <v>191</v>
      </c>
      <c r="J17" s="52">
        <f>SUBTOTAL(9,J5:J15)</f>
        <v>138</v>
      </c>
      <c r="K17" s="52"/>
      <c r="L17" s="52">
        <f>SUBTOTAL(9,L5:L15)</f>
        <v>30</v>
      </c>
      <c r="M17" s="53">
        <f>SUBTOTAL(9,M5:M15)</f>
        <v>0.49999999999999994</v>
      </c>
    </row>
    <row r="18" spans="2:13" ht="6" customHeight="1" thickBot="1" x14ac:dyDescent="0.25">
      <c r="I18" s="24"/>
      <c r="M18" s="2"/>
    </row>
    <row r="19" spans="2:13" ht="18" thickTop="1" thickBot="1" x14ac:dyDescent="0.25">
      <c r="B19" s="26"/>
      <c r="C19" s="26"/>
      <c r="D19" s="27"/>
      <c r="E19" s="28"/>
      <c r="F19" s="27"/>
      <c r="G19" s="28"/>
      <c r="H19" s="25" t="s">
        <v>61</v>
      </c>
      <c r="I19" s="29">
        <f>SUBTOTAL(4,Feuil1!$I$5:$I$15)</f>
        <v>49</v>
      </c>
      <c r="J19" s="30">
        <f>SUBTOTAL(4,Feuil1!$J$5:$J$15)</f>
        <v>30</v>
      </c>
      <c r="K19" s="30"/>
      <c r="L19" s="30">
        <f>SUBTOTAL(4,Feuil1!$L$5:$L$15)</f>
        <v>5</v>
      </c>
      <c r="M19" s="31">
        <f>SUBTOTAL(4,Feuil1!$M$5:$M$15)</f>
        <v>8.3333333333333329E-2</v>
      </c>
    </row>
    <row r="20" spans="2:13" ht="18" thickTop="1" thickBot="1" x14ac:dyDescent="0.25">
      <c r="B20" s="26"/>
      <c r="C20" s="26"/>
      <c r="D20" s="27"/>
      <c r="E20" s="28"/>
      <c r="F20" s="27"/>
      <c r="G20" s="28"/>
      <c r="H20" s="25" t="s">
        <v>62</v>
      </c>
      <c r="I20" s="29">
        <f>SUBTOTAL(5,Feuil1!$I$5:$I$15)</f>
        <v>10</v>
      </c>
      <c r="J20" s="30">
        <f>SUBTOTAL(5,Feuil1!$J$5:$J$15)</f>
        <v>12</v>
      </c>
      <c r="K20" s="30"/>
      <c r="L20" s="30">
        <f>SUBTOTAL(5,Feuil1!$L$5:$L$15)</f>
        <v>1</v>
      </c>
      <c r="M20" s="31">
        <f>SUBTOTAL(5,Feuil1!$M$5:$M$15)</f>
        <v>1.6666666666666666E-2</v>
      </c>
    </row>
    <row r="21" spans="2:13" ht="17" thickTop="1" x14ac:dyDescent="0.2">
      <c r="B21" s="26"/>
      <c r="C21" s="26"/>
      <c r="D21" s="27"/>
      <c r="E21" s="28"/>
      <c r="F21" s="27"/>
      <c r="G21" s="28"/>
      <c r="H21" s="25" t="s">
        <v>63</v>
      </c>
      <c r="I21" s="29">
        <f>SUBTOTAL(7,Feuil1!$I$5:$I$15)</f>
        <v>12.175306782093635</v>
      </c>
      <c r="J21" s="30">
        <f>SUBTOTAL(7,Feuil1!$J$5:$J$15)</f>
        <v>5.7071383872680528</v>
      </c>
      <c r="K21" s="30"/>
      <c r="L21" s="30">
        <f>SUBTOTAL(7,Feuil1!$L$5:$L$15)</f>
        <v>1.4142135623730951</v>
      </c>
      <c r="M21" s="31">
        <f>SUBTOTAL(7,Feuil1!$M$5:$M$15)</f>
        <v>2.3570226039551615E-2</v>
      </c>
    </row>
    <row r="22" spans="2:13" x14ac:dyDescent="0.2">
      <c r="D22"/>
      <c r="F22"/>
      <c r="H22" s="54" t="s">
        <v>74</v>
      </c>
    </row>
    <row r="23" spans="2:13" x14ac:dyDescent="0.2">
      <c r="D23"/>
      <c r="F23"/>
    </row>
    <row r="24" spans="2:13" x14ac:dyDescent="0.2">
      <c r="D24"/>
      <c r="F24"/>
    </row>
  </sheetData>
  <mergeCells count="11">
    <mergeCell ref="B16:F16"/>
    <mergeCell ref="B5:B6"/>
    <mergeCell ref="B8:B11"/>
    <mergeCell ref="B13:B15"/>
    <mergeCell ref="B1:M1"/>
    <mergeCell ref="B2:F2"/>
    <mergeCell ref="G2:H2"/>
    <mergeCell ref="I2:J2"/>
    <mergeCell ref="K2:M2"/>
    <mergeCell ref="B7:F7"/>
    <mergeCell ref="B12:F12"/>
  </mergeCells>
  <conditionalFormatting sqref="M12 M7 M16:M17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{67061185-39AE-344A-A215-FCD52EDF5A0B}</x14:id>
        </ext>
      </extLst>
    </cfRule>
  </conditionalFormatting>
  <conditionalFormatting sqref="G5:L6 G13:L15 G8:L11">
    <cfRule type="containsBlanks" dxfId="34" priority="1">
      <formula>LEN(TRIM(G5))=0</formula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061185-39AE-344A-A215-FCD52EDF5A0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M12 M7 M16:M17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0"/>
  <sheetViews>
    <sheetView topLeftCell="A3" zoomScale="90" zoomScaleNormal="60" zoomScalePageLayoutView="60" workbookViewId="0">
      <selection activeCell="C4" sqref="B4:M13"/>
    </sheetView>
  </sheetViews>
  <sheetFormatPr baseColWidth="10" defaultRowHeight="16" x14ac:dyDescent="0.2"/>
  <cols>
    <col min="1" max="1" width="2.5" customWidth="1"/>
    <col min="2" max="2" width="18.6640625" customWidth="1"/>
    <col min="3" max="3" width="12.83203125" customWidth="1"/>
    <col min="4" max="4" width="20.6640625" style="1" customWidth="1"/>
    <col min="5" max="5" width="25.5" customWidth="1"/>
    <col min="6" max="6" width="26.5" style="1" customWidth="1"/>
    <col min="7" max="7" width="9.1640625" customWidth="1"/>
    <col min="8" max="8" width="12.83203125" customWidth="1"/>
    <col min="9" max="9" width="10" customWidth="1"/>
    <col min="10" max="10" width="9.33203125" customWidth="1"/>
    <col min="11" max="11" width="13.83203125" customWidth="1"/>
    <col min="12" max="12" width="10" customWidth="1"/>
    <col min="13" max="13" width="27.83203125" customWidth="1"/>
  </cols>
  <sheetData>
    <row r="1" spans="2:13" ht="50" customHeight="1" thickBot="1" x14ac:dyDescent="0.25">
      <c r="B1" s="60" t="s">
        <v>73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2:13" ht="18" customHeight="1" x14ac:dyDescent="0.2">
      <c r="B2" s="61" t="s">
        <v>0</v>
      </c>
      <c r="C2" s="62"/>
      <c r="D2" s="62"/>
      <c r="E2" s="62"/>
      <c r="F2" s="63"/>
      <c r="G2" s="61" t="s">
        <v>1</v>
      </c>
      <c r="H2" s="63"/>
      <c r="I2" s="61" t="s">
        <v>2</v>
      </c>
      <c r="J2" s="63"/>
      <c r="K2" s="61" t="s">
        <v>72</v>
      </c>
      <c r="L2" s="62"/>
      <c r="M2" s="63"/>
    </row>
    <row r="3" spans="2:13" ht="3" customHeight="1" thickBot="1" x14ac:dyDescent="0.25"/>
    <row r="4" spans="2:13" ht="31" thickBot="1" x14ac:dyDescent="0.25">
      <c r="B4" s="5" t="s">
        <v>64</v>
      </c>
      <c r="C4" s="5" t="s">
        <v>5</v>
      </c>
      <c r="D4" s="6" t="s">
        <v>6</v>
      </c>
      <c r="E4" s="5" t="s">
        <v>7</v>
      </c>
      <c r="F4" s="33" t="s">
        <v>8</v>
      </c>
      <c r="G4" s="5" t="s">
        <v>9</v>
      </c>
      <c r="H4" s="5" t="s">
        <v>10</v>
      </c>
      <c r="I4" s="5" t="s">
        <v>69</v>
      </c>
      <c r="J4" s="5" t="s">
        <v>70</v>
      </c>
      <c r="K4" s="5" t="s">
        <v>3</v>
      </c>
      <c r="L4" s="5" t="s">
        <v>4</v>
      </c>
      <c r="M4" s="7" t="s">
        <v>60</v>
      </c>
    </row>
    <row r="5" spans="2:13" ht="16" customHeight="1" x14ac:dyDescent="0.2">
      <c r="B5" s="56" t="s">
        <v>65</v>
      </c>
      <c r="C5" s="8" t="s">
        <v>11</v>
      </c>
      <c r="D5" s="9" t="s">
        <v>12</v>
      </c>
      <c r="E5" s="10" t="s">
        <v>13</v>
      </c>
      <c r="F5" s="34" t="s">
        <v>14</v>
      </c>
      <c r="G5" s="10" t="s">
        <v>15</v>
      </c>
      <c r="H5" s="10" t="s">
        <v>16</v>
      </c>
      <c r="I5" s="8">
        <v>49</v>
      </c>
      <c r="J5" s="8">
        <v>18</v>
      </c>
      <c r="K5" s="8">
        <v>2</v>
      </c>
      <c r="L5" s="8">
        <v>5</v>
      </c>
      <c r="M5" s="11">
        <f>L5/TOTAL_ECTS/2</f>
        <v>8.3333333333333329E-2</v>
      </c>
    </row>
    <row r="6" spans="2:13" ht="31" thickBot="1" x14ac:dyDescent="0.25">
      <c r="B6" s="57"/>
      <c r="C6" s="37" t="s">
        <v>17</v>
      </c>
      <c r="D6" s="38" t="s">
        <v>18</v>
      </c>
      <c r="E6" s="39" t="s">
        <v>19</v>
      </c>
      <c r="F6" s="40" t="s">
        <v>20</v>
      </c>
      <c r="G6" s="39" t="s">
        <v>21</v>
      </c>
      <c r="H6" s="39" t="s">
        <v>22</v>
      </c>
      <c r="I6" s="37">
        <v>36</v>
      </c>
      <c r="J6" s="37">
        <v>18</v>
      </c>
      <c r="K6" s="37">
        <v>2</v>
      </c>
      <c r="L6" s="37">
        <v>5</v>
      </c>
      <c r="M6" s="41">
        <f>L6/TOTAL_ECTS/2</f>
        <v>8.3333333333333329E-2</v>
      </c>
    </row>
    <row r="7" spans="2:13" ht="17" thickTop="1" x14ac:dyDescent="0.2">
      <c r="B7" s="58" t="s">
        <v>66</v>
      </c>
      <c r="C7" s="16" t="s">
        <v>23</v>
      </c>
      <c r="D7" s="17" t="s">
        <v>24</v>
      </c>
      <c r="E7" s="18" t="s">
        <v>25</v>
      </c>
      <c r="F7" s="3" t="s">
        <v>26</v>
      </c>
      <c r="G7" s="18" t="s">
        <v>27</v>
      </c>
      <c r="H7" s="18" t="s">
        <v>28</v>
      </c>
      <c r="I7" s="16">
        <v>24</v>
      </c>
      <c r="J7" s="16">
        <v>18</v>
      </c>
      <c r="K7" s="16">
        <v>2</v>
      </c>
      <c r="L7" s="16">
        <v>4</v>
      </c>
      <c r="M7" s="19">
        <f>L7/TOTAL_ECTS/2</f>
        <v>6.6666666666666666E-2</v>
      </c>
    </row>
    <row r="8" spans="2:13" x14ac:dyDescent="0.2">
      <c r="B8" s="59"/>
      <c r="C8" s="12" t="s">
        <v>29</v>
      </c>
      <c r="D8" s="13" t="s">
        <v>30</v>
      </c>
      <c r="E8" s="14" t="s">
        <v>31</v>
      </c>
      <c r="F8" s="4" t="s">
        <v>32</v>
      </c>
      <c r="G8" s="14" t="s">
        <v>33</v>
      </c>
      <c r="H8" s="14" t="s">
        <v>34</v>
      </c>
      <c r="I8" s="12">
        <v>24</v>
      </c>
      <c r="J8" s="12">
        <v>18</v>
      </c>
      <c r="K8" s="12">
        <v>2</v>
      </c>
      <c r="L8" s="12">
        <v>4</v>
      </c>
      <c r="M8" s="15">
        <f>L8/TOTAL_ECTS/2</f>
        <v>6.6666666666666666E-2</v>
      </c>
    </row>
    <row r="9" spans="2:13" x14ac:dyDescent="0.2">
      <c r="B9" s="59"/>
      <c r="C9" s="16" t="s">
        <v>35</v>
      </c>
      <c r="D9" s="17" t="s">
        <v>36</v>
      </c>
      <c r="E9" s="18" t="s">
        <v>37</v>
      </c>
      <c r="F9" s="3" t="s">
        <v>38</v>
      </c>
      <c r="G9" s="18" t="s">
        <v>39</v>
      </c>
      <c r="H9" s="18" t="s">
        <v>40</v>
      </c>
      <c r="I9" s="16">
        <v>24</v>
      </c>
      <c r="J9" s="16">
        <v>12</v>
      </c>
      <c r="K9" s="16">
        <v>2</v>
      </c>
      <c r="L9" s="16">
        <v>4</v>
      </c>
      <c r="M9" s="19">
        <f>L9/TOTAL_ECTS/2</f>
        <v>6.6666666666666666E-2</v>
      </c>
    </row>
    <row r="10" spans="2:13" ht="31" thickBot="1" x14ac:dyDescent="0.25">
      <c r="B10" s="57"/>
      <c r="C10" s="37" t="s">
        <v>41</v>
      </c>
      <c r="D10" s="38" t="s">
        <v>42</v>
      </c>
      <c r="E10" s="39" t="s">
        <v>43</v>
      </c>
      <c r="F10" s="40" t="s">
        <v>44</v>
      </c>
      <c r="G10" s="39" t="s">
        <v>45</v>
      </c>
      <c r="H10" s="37"/>
      <c r="I10" s="37">
        <v>24</v>
      </c>
      <c r="J10" s="37"/>
      <c r="K10" s="37"/>
      <c r="L10" s="37">
        <v>3</v>
      </c>
      <c r="M10" s="41">
        <f>L10/TOTAL_ECTS/2</f>
        <v>0.05</v>
      </c>
    </row>
    <row r="11" spans="2:13" ht="16" customHeight="1" thickTop="1" x14ac:dyDescent="0.2">
      <c r="B11" s="58" t="s">
        <v>67</v>
      </c>
      <c r="C11" s="16" t="s">
        <v>46</v>
      </c>
      <c r="D11" s="17" t="s">
        <v>47</v>
      </c>
      <c r="E11" s="18" t="s">
        <v>48</v>
      </c>
      <c r="F11" s="3" t="s">
        <v>49</v>
      </c>
      <c r="G11" s="20"/>
      <c r="H11" s="18" t="s">
        <v>50</v>
      </c>
      <c r="I11" s="20"/>
      <c r="J11" s="16">
        <v>30</v>
      </c>
      <c r="K11" s="16">
        <v>2</v>
      </c>
      <c r="L11" s="16">
        <v>2</v>
      </c>
      <c r="M11" s="19">
        <f>L11/TOTAL_ECTS/2</f>
        <v>3.3333333333333333E-2</v>
      </c>
    </row>
    <row r="12" spans="2:13" x14ac:dyDescent="0.2">
      <c r="B12" s="59"/>
      <c r="C12" s="12" t="s">
        <v>55</v>
      </c>
      <c r="D12" s="13" t="s">
        <v>56</v>
      </c>
      <c r="E12" s="14" t="s">
        <v>57</v>
      </c>
      <c r="F12" s="4" t="s">
        <v>58</v>
      </c>
      <c r="G12" s="20"/>
      <c r="H12" s="14" t="s">
        <v>59</v>
      </c>
      <c r="I12" s="20"/>
      <c r="J12" s="12">
        <v>24</v>
      </c>
      <c r="K12" s="12">
        <v>3</v>
      </c>
      <c r="L12" s="12">
        <v>2</v>
      </c>
      <c r="M12" s="15">
        <f>L12/TOTAL_ECTS/2</f>
        <v>3.3333333333333333E-2</v>
      </c>
    </row>
    <row r="13" spans="2:13" ht="31" thickBot="1" x14ac:dyDescent="0.25">
      <c r="B13" s="57"/>
      <c r="C13" s="45" t="s">
        <v>51</v>
      </c>
      <c r="D13" s="46" t="s">
        <v>52</v>
      </c>
      <c r="E13" s="47" t="s">
        <v>71</v>
      </c>
      <c r="F13" s="48" t="s">
        <v>53</v>
      </c>
      <c r="G13" s="47" t="s">
        <v>54</v>
      </c>
      <c r="H13" s="45"/>
      <c r="I13" s="45">
        <v>10</v>
      </c>
      <c r="J13" s="45"/>
      <c r="K13" s="45"/>
      <c r="L13" s="45">
        <v>1</v>
      </c>
      <c r="M13" s="49">
        <f>L13/TOTAL_ECTS/2</f>
        <v>1.6666666666666666E-2</v>
      </c>
    </row>
    <row r="14" spans="2:13" ht="6" customHeight="1" thickTop="1" thickBot="1" x14ac:dyDescent="0.25">
      <c r="I14" s="24"/>
      <c r="L14">
        <f>SUM(L5:L13)</f>
        <v>30</v>
      </c>
      <c r="M14" s="2"/>
    </row>
    <row r="15" spans="2:13" ht="18" thickTop="1" thickBot="1" x14ac:dyDescent="0.25">
      <c r="B15" s="26"/>
      <c r="C15" s="26"/>
      <c r="D15" s="27"/>
      <c r="E15" s="28"/>
      <c r="F15" s="27"/>
      <c r="G15" s="28"/>
      <c r="H15" s="25" t="s">
        <v>61</v>
      </c>
      <c r="I15" s="29">
        <f>SUBTOTAL(4,'Feuil1 (2)'!$I$5:$I$13)</f>
        <v>49</v>
      </c>
      <c r="J15" s="30">
        <f>SUBTOTAL(4,'Feuil1 (2)'!$J$5:$J$13)</f>
        <v>30</v>
      </c>
      <c r="K15" s="30"/>
      <c r="L15" s="30">
        <f>SUBTOTAL(4,'Feuil1 (2)'!$L$5:$L$13)</f>
        <v>5</v>
      </c>
      <c r="M15" s="31">
        <f>SUBTOTAL(4,'Feuil1 (2)'!$M$5:$M$13)</f>
        <v>8.3333333333333329E-2</v>
      </c>
    </row>
    <row r="16" spans="2:13" ht="18" thickTop="1" thickBot="1" x14ac:dyDescent="0.25">
      <c r="B16" s="26"/>
      <c r="C16" s="26"/>
      <c r="D16" s="27"/>
      <c r="E16" s="28"/>
      <c r="F16" s="27"/>
      <c r="G16" s="28"/>
      <c r="H16" s="25" t="s">
        <v>62</v>
      </c>
      <c r="I16" s="29">
        <f>SUBTOTAL(5,'Feuil1 (2)'!$I$5:$I$13)</f>
        <v>10</v>
      </c>
      <c r="J16" s="30">
        <f>SUBTOTAL(5,'Feuil1 (2)'!$J$5:$J$13)</f>
        <v>12</v>
      </c>
      <c r="K16" s="30"/>
      <c r="L16" s="30">
        <f>SUBTOTAL(5,'Feuil1 (2)'!$L$5:$L$13)</f>
        <v>1</v>
      </c>
      <c r="M16" s="31">
        <f>SUBTOTAL(5,'Feuil1 (2)'!$M$5:$M$13)</f>
        <v>1.6666666666666666E-2</v>
      </c>
    </row>
    <row r="17" spans="2:13" ht="17" thickTop="1" x14ac:dyDescent="0.2">
      <c r="B17" s="26"/>
      <c r="C17" s="26"/>
      <c r="D17" s="27"/>
      <c r="E17" s="28"/>
      <c r="F17" s="27"/>
      <c r="G17" s="28"/>
      <c r="H17" s="25" t="s">
        <v>63</v>
      </c>
      <c r="I17" s="29">
        <f>SUBTOTAL(7,'Feuil1 (2)'!$I$5:$I$13)</f>
        <v>12.175306782093635</v>
      </c>
      <c r="J17" s="30">
        <f>SUBTOTAL(7,'Feuil1 (2)'!$J$5:$J$13)</f>
        <v>5.7071383872680528</v>
      </c>
      <c r="K17" s="30"/>
      <c r="L17" s="30">
        <f>SUBTOTAL(7,'Feuil1 (2)'!$L$5:$L$13)</f>
        <v>1.4142135623730951</v>
      </c>
      <c r="M17" s="31">
        <f>SUBTOTAL(7,'Feuil1 (2)'!$M$5:$M$13)</f>
        <v>2.3570226039551615E-2</v>
      </c>
    </row>
    <row r="18" spans="2:13" x14ac:dyDescent="0.2">
      <c r="D18"/>
      <c r="F18"/>
      <c r="H18" s="54" t="s">
        <v>74</v>
      </c>
    </row>
    <row r="19" spans="2:13" x14ac:dyDescent="0.2">
      <c r="D19"/>
      <c r="F19"/>
    </row>
    <row r="20" spans="2:13" x14ac:dyDescent="0.2">
      <c r="D20"/>
      <c r="F20"/>
    </row>
  </sheetData>
  <mergeCells count="11">
    <mergeCell ref="B7:F7"/>
    <mergeCell ref="B7:B10"/>
    <mergeCell ref="B11:F11"/>
    <mergeCell ref="B11:B13"/>
    <mergeCell ref="B14:F14"/>
    <mergeCell ref="B1:M1"/>
    <mergeCell ref="B2:F2"/>
    <mergeCell ref="G2:H2"/>
    <mergeCell ref="I2:J2"/>
    <mergeCell ref="K2:M2"/>
    <mergeCell ref="B5:B6"/>
  </mergeCells>
  <conditionalFormatting sqref="G5:L13">
    <cfRule type="containsBlanks" dxfId="33" priority="1">
      <formula>LEN(TRIM(G5))=0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7"/>
  <sheetViews>
    <sheetView workbookViewId="0">
      <selection activeCell="A3" sqref="A3:D27"/>
    </sheetView>
  </sheetViews>
  <sheetFormatPr baseColWidth="10" defaultRowHeight="16" x14ac:dyDescent="0.2"/>
  <cols>
    <col min="1" max="1" width="19.6640625" bestFit="1" customWidth="1"/>
    <col min="2" max="2" width="22.33203125" bestFit="1" customWidth="1"/>
    <col min="3" max="4" width="12.1640625" bestFit="1" customWidth="1"/>
  </cols>
  <sheetData>
    <row r="3" spans="1:4" x14ac:dyDescent="0.2">
      <c r="A3" s="67" t="s">
        <v>84</v>
      </c>
      <c r="B3" s="67" t="s">
        <v>75</v>
      </c>
    </row>
    <row r="4" spans="1:4" x14ac:dyDescent="0.2">
      <c r="A4" s="67" t="s">
        <v>76</v>
      </c>
      <c r="B4">
        <v>1</v>
      </c>
      <c r="C4">
        <v>2</v>
      </c>
      <c r="D4" t="s">
        <v>68</v>
      </c>
    </row>
    <row r="5" spans="1:4" x14ac:dyDescent="0.2">
      <c r="A5" s="68" t="s">
        <v>79</v>
      </c>
      <c r="B5" s="69">
        <v>11.4</v>
      </c>
      <c r="C5" s="69">
        <v>14</v>
      </c>
      <c r="D5" s="69">
        <v>12.7</v>
      </c>
    </row>
    <row r="6" spans="1:4" x14ac:dyDescent="0.2">
      <c r="A6" s="70">
        <v>32000753</v>
      </c>
      <c r="B6" s="69">
        <v>5</v>
      </c>
      <c r="C6" s="69">
        <v>8</v>
      </c>
      <c r="D6" s="69">
        <v>6.5</v>
      </c>
    </row>
    <row r="7" spans="1:4" x14ac:dyDescent="0.2">
      <c r="A7" s="70">
        <v>33003507</v>
      </c>
      <c r="B7" s="69">
        <v>18</v>
      </c>
      <c r="C7" s="69">
        <v>15</v>
      </c>
      <c r="D7" s="69">
        <v>16.5</v>
      </c>
    </row>
    <row r="8" spans="1:4" x14ac:dyDescent="0.2">
      <c r="A8" s="70">
        <v>35000282</v>
      </c>
      <c r="B8" s="69">
        <v>17</v>
      </c>
      <c r="C8" s="69">
        <v>17</v>
      </c>
      <c r="D8" s="69">
        <v>17</v>
      </c>
    </row>
    <row r="9" spans="1:4" x14ac:dyDescent="0.2">
      <c r="A9" s="70">
        <v>35007365</v>
      </c>
      <c r="B9" s="69">
        <v>12</v>
      </c>
      <c r="C9" s="69">
        <v>14</v>
      </c>
      <c r="D9" s="69">
        <v>13</v>
      </c>
    </row>
    <row r="10" spans="1:4" x14ac:dyDescent="0.2">
      <c r="A10" s="70">
        <v>36007345</v>
      </c>
      <c r="B10" s="69">
        <v>5</v>
      </c>
      <c r="C10" s="69">
        <v>16</v>
      </c>
      <c r="D10" s="69">
        <v>10.5</v>
      </c>
    </row>
    <row r="11" spans="1:4" x14ac:dyDescent="0.2">
      <c r="A11" s="68" t="s">
        <v>80</v>
      </c>
      <c r="B11" s="69">
        <v>12.857142857142858</v>
      </c>
      <c r="C11" s="69">
        <v>12</v>
      </c>
      <c r="D11" s="69">
        <v>12.428571428571429</v>
      </c>
    </row>
    <row r="12" spans="1:4" x14ac:dyDescent="0.2">
      <c r="A12" s="70">
        <v>34000496</v>
      </c>
      <c r="B12" s="69">
        <v>18</v>
      </c>
      <c r="C12" s="69">
        <v>15</v>
      </c>
      <c r="D12" s="69">
        <v>16.5</v>
      </c>
    </row>
    <row r="13" spans="1:4" x14ac:dyDescent="0.2">
      <c r="A13" s="70">
        <v>34002860</v>
      </c>
      <c r="B13" s="69">
        <v>7</v>
      </c>
      <c r="C13" s="69">
        <v>14</v>
      </c>
      <c r="D13" s="69">
        <v>10.5</v>
      </c>
    </row>
    <row r="14" spans="1:4" x14ac:dyDescent="0.2">
      <c r="A14" s="70">
        <v>34003606</v>
      </c>
      <c r="B14" s="69">
        <v>11</v>
      </c>
      <c r="C14" s="69">
        <v>6</v>
      </c>
      <c r="D14" s="69">
        <v>8.5</v>
      </c>
    </row>
    <row r="15" spans="1:4" x14ac:dyDescent="0.2">
      <c r="A15" s="70">
        <v>35000957</v>
      </c>
      <c r="B15" s="69">
        <v>12</v>
      </c>
      <c r="C15" s="69">
        <v>8</v>
      </c>
      <c r="D15" s="69">
        <v>10</v>
      </c>
    </row>
    <row r="16" spans="1:4" x14ac:dyDescent="0.2">
      <c r="A16" s="70">
        <v>35000978</v>
      </c>
      <c r="B16" s="69">
        <v>19</v>
      </c>
      <c r="C16" s="69">
        <v>11</v>
      </c>
      <c r="D16" s="69">
        <v>15</v>
      </c>
    </row>
    <row r="17" spans="1:4" x14ac:dyDescent="0.2">
      <c r="A17" s="70">
        <v>35001118</v>
      </c>
      <c r="B17" s="69">
        <v>12</v>
      </c>
      <c r="C17" s="69">
        <v>20</v>
      </c>
      <c r="D17" s="69">
        <v>16</v>
      </c>
    </row>
    <row r="18" spans="1:4" x14ac:dyDescent="0.2">
      <c r="A18" s="70">
        <v>35001238</v>
      </c>
      <c r="B18" s="69">
        <v>11</v>
      </c>
      <c r="C18" s="69">
        <v>10</v>
      </c>
      <c r="D18" s="69">
        <v>10.5</v>
      </c>
    </row>
    <row r="19" spans="1:4" x14ac:dyDescent="0.2">
      <c r="A19" s="68" t="s">
        <v>81</v>
      </c>
      <c r="B19" s="69">
        <v>11.625</v>
      </c>
      <c r="C19" s="69">
        <v>11.5</v>
      </c>
      <c r="D19" s="69">
        <v>11.571428571428571</v>
      </c>
    </row>
    <row r="20" spans="1:4" x14ac:dyDescent="0.2">
      <c r="A20" s="70">
        <v>32001076</v>
      </c>
      <c r="B20" s="69">
        <v>12</v>
      </c>
      <c r="C20" s="69">
        <v>6</v>
      </c>
      <c r="D20" s="69">
        <v>9</v>
      </c>
    </row>
    <row r="21" spans="1:4" x14ac:dyDescent="0.2">
      <c r="A21" s="70">
        <v>34000627</v>
      </c>
      <c r="B21" s="69">
        <v>7</v>
      </c>
      <c r="C21" s="69">
        <v>7</v>
      </c>
      <c r="D21" s="69">
        <v>7</v>
      </c>
    </row>
    <row r="22" spans="1:4" x14ac:dyDescent="0.2">
      <c r="A22" s="70">
        <v>34003333</v>
      </c>
      <c r="B22" s="69">
        <v>10</v>
      </c>
      <c r="C22" s="69"/>
      <c r="D22" s="69">
        <v>10</v>
      </c>
    </row>
    <row r="23" spans="1:4" x14ac:dyDescent="0.2">
      <c r="A23" s="70">
        <v>34005420</v>
      </c>
      <c r="B23" s="69">
        <v>15</v>
      </c>
      <c r="C23" s="69">
        <v>17</v>
      </c>
      <c r="D23" s="69">
        <v>16</v>
      </c>
    </row>
    <row r="24" spans="1:4" x14ac:dyDescent="0.2">
      <c r="A24" s="70">
        <v>35001690</v>
      </c>
      <c r="B24" s="69">
        <v>11</v>
      </c>
      <c r="C24" s="69">
        <v>17</v>
      </c>
      <c r="D24" s="69">
        <v>14</v>
      </c>
    </row>
    <row r="25" spans="1:4" x14ac:dyDescent="0.2">
      <c r="A25" s="70">
        <v>35004936</v>
      </c>
      <c r="B25" s="69">
        <v>9</v>
      </c>
      <c r="C25" s="69">
        <v>7</v>
      </c>
      <c r="D25" s="69">
        <v>8</v>
      </c>
    </row>
    <row r="26" spans="1:4" x14ac:dyDescent="0.2">
      <c r="A26" s="70">
        <v>36006010</v>
      </c>
      <c r="B26" s="69">
        <v>19</v>
      </c>
      <c r="C26" s="69">
        <v>15</v>
      </c>
      <c r="D26" s="69">
        <v>17</v>
      </c>
    </row>
    <row r="27" spans="1:4" x14ac:dyDescent="0.2">
      <c r="A27" s="68" t="s">
        <v>68</v>
      </c>
      <c r="B27" s="69">
        <v>12</v>
      </c>
      <c r="C27" s="69">
        <v>12.388888888888889</v>
      </c>
      <c r="D27" s="69">
        <v>12.184210526315789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3"/>
  <sheetViews>
    <sheetView topLeftCell="A5" workbookViewId="0">
      <selection activeCell="G10" sqref="G10"/>
    </sheetView>
  </sheetViews>
  <sheetFormatPr baseColWidth="10" defaultRowHeight="16" x14ac:dyDescent="0.2"/>
  <cols>
    <col min="1" max="1" width="13.1640625" customWidth="1"/>
    <col min="2" max="2" width="9.83203125" customWidth="1"/>
    <col min="3" max="3" width="10.5" customWidth="1"/>
    <col min="4" max="4" width="7.6640625" customWidth="1"/>
  </cols>
  <sheetData>
    <row r="5" spans="1:4" x14ac:dyDescent="0.2">
      <c r="A5" t="s">
        <v>78</v>
      </c>
      <c r="B5" t="s">
        <v>77</v>
      </c>
      <c r="C5" t="s">
        <v>83</v>
      </c>
      <c r="D5" t="s">
        <v>82</v>
      </c>
    </row>
    <row r="6" spans="1:4" x14ac:dyDescent="0.2">
      <c r="A6">
        <v>35007365</v>
      </c>
      <c r="B6" t="s">
        <v>79</v>
      </c>
      <c r="C6" t="s">
        <v>86</v>
      </c>
      <c r="D6">
        <v>12</v>
      </c>
    </row>
    <row r="7" spans="1:4" x14ac:dyDescent="0.2">
      <c r="A7">
        <v>35007365</v>
      </c>
      <c r="B7" t="s">
        <v>79</v>
      </c>
      <c r="C7" t="s">
        <v>87</v>
      </c>
      <c r="D7">
        <v>14</v>
      </c>
    </row>
    <row r="8" spans="1:4" x14ac:dyDescent="0.2">
      <c r="A8">
        <v>33003507</v>
      </c>
      <c r="B8" t="s">
        <v>79</v>
      </c>
      <c r="C8" t="s">
        <v>86</v>
      </c>
      <c r="D8">
        <v>18</v>
      </c>
    </row>
    <row r="9" spans="1:4" x14ac:dyDescent="0.2">
      <c r="A9">
        <v>33003507</v>
      </c>
      <c r="B9" t="s">
        <v>79</v>
      </c>
      <c r="C9" t="s">
        <v>87</v>
      </c>
      <c r="D9">
        <v>15</v>
      </c>
    </row>
    <row r="10" spans="1:4" x14ac:dyDescent="0.2">
      <c r="A10">
        <v>32000753</v>
      </c>
      <c r="B10" t="s">
        <v>79</v>
      </c>
      <c r="C10" t="s">
        <v>86</v>
      </c>
      <c r="D10">
        <v>5</v>
      </c>
    </row>
    <row r="11" spans="1:4" x14ac:dyDescent="0.2">
      <c r="A11">
        <v>32000753</v>
      </c>
      <c r="B11" t="s">
        <v>79</v>
      </c>
      <c r="C11" t="s">
        <v>87</v>
      </c>
      <c r="D11">
        <v>8</v>
      </c>
    </row>
    <row r="12" spans="1:4" x14ac:dyDescent="0.2">
      <c r="A12">
        <v>35000282</v>
      </c>
      <c r="B12" t="s">
        <v>79</v>
      </c>
      <c r="C12" t="s">
        <v>86</v>
      </c>
      <c r="D12">
        <v>17</v>
      </c>
    </row>
    <row r="13" spans="1:4" x14ac:dyDescent="0.2">
      <c r="A13">
        <v>35000282</v>
      </c>
      <c r="B13" t="s">
        <v>79</v>
      </c>
      <c r="C13" t="s">
        <v>87</v>
      </c>
      <c r="D13">
        <v>17</v>
      </c>
    </row>
    <row r="14" spans="1:4" x14ac:dyDescent="0.2">
      <c r="A14">
        <v>36007345</v>
      </c>
      <c r="B14" t="s">
        <v>79</v>
      </c>
      <c r="C14" t="s">
        <v>86</v>
      </c>
      <c r="D14">
        <v>5</v>
      </c>
    </row>
    <row r="15" spans="1:4" x14ac:dyDescent="0.2">
      <c r="A15">
        <v>36007345</v>
      </c>
      <c r="B15" t="s">
        <v>79</v>
      </c>
      <c r="C15" t="s">
        <v>87</v>
      </c>
      <c r="D15">
        <v>16</v>
      </c>
    </row>
    <row r="16" spans="1:4" x14ac:dyDescent="0.2">
      <c r="A16">
        <v>35000978</v>
      </c>
      <c r="B16" t="s">
        <v>80</v>
      </c>
      <c r="C16" t="s">
        <v>86</v>
      </c>
      <c r="D16">
        <v>19</v>
      </c>
    </row>
    <row r="17" spans="1:4" x14ac:dyDescent="0.2">
      <c r="A17">
        <v>35000978</v>
      </c>
      <c r="B17" t="s">
        <v>80</v>
      </c>
      <c r="C17" t="s">
        <v>87</v>
      </c>
      <c r="D17">
        <v>11</v>
      </c>
    </row>
    <row r="18" spans="1:4" x14ac:dyDescent="0.2">
      <c r="A18">
        <v>35000957</v>
      </c>
      <c r="B18" t="s">
        <v>80</v>
      </c>
      <c r="C18" t="s">
        <v>86</v>
      </c>
      <c r="D18">
        <v>12</v>
      </c>
    </row>
    <row r="19" spans="1:4" x14ac:dyDescent="0.2">
      <c r="A19">
        <v>35000957</v>
      </c>
      <c r="B19" t="s">
        <v>80</v>
      </c>
      <c r="C19" t="s">
        <v>87</v>
      </c>
      <c r="D19">
        <v>8</v>
      </c>
    </row>
    <row r="20" spans="1:4" x14ac:dyDescent="0.2">
      <c r="A20">
        <v>35001238</v>
      </c>
      <c r="B20" t="s">
        <v>80</v>
      </c>
      <c r="C20" t="s">
        <v>86</v>
      </c>
      <c r="D20">
        <v>11</v>
      </c>
    </row>
    <row r="21" spans="1:4" x14ac:dyDescent="0.2">
      <c r="A21">
        <v>35001238</v>
      </c>
      <c r="B21" t="s">
        <v>80</v>
      </c>
      <c r="C21" t="s">
        <v>87</v>
      </c>
      <c r="D21">
        <v>10</v>
      </c>
    </row>
    <row r="22" spans="1:4" x14ac:dyDescent="0.2">
      <c r="A22">
        <v>34002860</v>
      </c>
      <c r="B22" t="s">
        <v>80</v>
      </c>
      <c r="C22" t="s">
        <v>86</v>
      </c>
      <c r="D22">
        <v>7</v>
      </c>
    </row>
    <row r="23" spans="1:4" x14ac:dyDescent="0.2">
      <c r="A23">
        <v>34002860</v>
      </c>
      <c r="B23" t="s">
        <v>80</v>
      </c>
      <c r="C23" t="s">
        <v>87</v>
      </c>
      <c r="D23">
        <v>14</v>
      </c>
    </row>
    <row r="24" spans="1:4" x14ac:dyDescent="0.2">
      <c r="A24">
        <v>34000496</v>
      </c>
      <c r="B24" t="s">
        <v>80</v>
      </c>
      <c r="C24" t="s">
        <v>86</v>
      </c>
      <c r="D24">
        <v>18</v>
      </c>
    </row>
    <row r="25" spans="1:4" x14ac:dyDescent="0.2">
      <c r="A25">
        <v>34000496</v>
      </c>
      <c r="B25" t="s">
        <v>80</v>
      </c>
      <c r="C25" t="s">
        <v>87</v>
      </c>
      <c r="D25">
        <v>15</v>
      </c>
    </row>
    <row r="26" spans="1:4" x14ac:dyDescent="0.2">
      <c r="A26">
        <v>35001118</v>
      </c>
      <c r="B26" t="s">
        <v>80</v>
      </c>
      <c r="C26" t="s">
        <v>86</v>
      </c>
      <c r="D26">
        <v>12</v>
      </c>
    </row>
    <row r="27" spans="1:4" x14ac:dyDescent="0.2">
      <c r="A27">
        <v>35001118</v>
      </c>
      <c r="B27" t="s">
        <v>80</v>
      </c>
      <c r="C27" t="s">
        <v>87</v>
      </c>
      <c r="D27">
        <v>20</v>
      </c>
    </row>
    <row r="28" spans="1:4" x14ac:dyDescent="0.2">
      <c r="A28">
        <v>34003606</v>
      </c>
      <c r="B28" t="s">
        <v>80</v>
      </c>
      <c r="C28" t="s">
        <v>86</v>
      </c>
      <c r="D28">
        <v>11</v>
      </c>
    </row>
    <row r="29" spans="1:4" x14ac:dyDescent="0.2">
      <c r="A29">
        <v>34003606</v>
      </c>
      <c r="B29" t="s">
        <v>80</v>
      </c>
      <c r="C29" t="s">
        <v>87</v>
      </c>
      <c r="D29">
        <v>6</v>
      </c>
    </row>
    <row r="30" spans="1:4" x14ac:dyDescent="0.2">
      <c r="A30">
        <v>32001076</v>
      </c>
      <c r="B30" t="s">
        <v>81</v>
      </c>
      <c r="C30" t="s">
        <v>86</v>
      </c>
      <c r="D30">
        <v>12</v>
      </c>
    </row>
    <row r="31" spans="1:4" x14ac:dyDescent="0.2">
      <c r="A31">
        <v>32001076</v>
      </c>
      <c r="B31" t="s">
        <v>81</v>
      </c>
      <c r="C31" t="s">
        <v>87</v>
      </c>
      <c r="D31">
        <v>6</v>
      </c>
    </row>
    <row r="32" spans="1:4" x14ac:dyDescent="0.2">
      <c r="A32">
        <v>34000627</v>
      </c>
      <c r="B32" t="s">
        <v>81</v>
      </c>
      <c r="C32" t="s">
        <v>86</v>
      </c>
      <c r="D32">
        <v>7</v>
      </c>
    </row>
    <row r="33" spans="1:4" x14ac:dyDescent="0.2">
      <c r="A33">
        <v>34000627</v>
      </c>
      <c r="B33" t="s">
        <v>81</v>
      </c>
      <c r="C33" t="s">
        <v>87</v>
      </c>
      <c r="D33">
        <v>7</v>
      </c>
    </row>
    <row r="34" spans="1:4" x14ac:dyDescent="0.2">
      <c r="A34">
        <v>36006010</v>
      </c>
      <c r="B34" t="s">
        <v>81</v>
      </c>
      <c r="C34" t="s">
        <v>86</v>
      </c>
      <c r="D34">
        <v>19</v>
      </c>
    </row>
    <row r="35" spans="1:4" x14ac:dyDescent="0.2">
      <c r="A35">
        <v>36006010</v>
      </c>
      <c r="B35" t="s">
        <v>81</v>
      </c>
      <c r="C35" t="s">
        <v>87</v>
      </c>
      <c r="D35">
        <v>15</v>
      </c>
    </row>
    <row r="36" spans="1:4" x14ac:dyDescent="0.2">
      <c r="A36">
        <v>34005420</v>
      </c>
      <c r="B36" t="s">
        <v>81</v>
      </c>
      <c r="C36" t="s">
        <v>86</v>
      </c>
      <c r="D36">
        <v>15</v>
      </c>
    </row>
    <row r="37" spans="1:4" x14ac:dyDescent="0.2">
      <c r="A37">
        <v>34005420</v>
      </c>
      <c r="B37" t="s">
        <v>81</v>
      </c>
      <c r="C37" t="s">
        <v>87</v>
      </c>
      <c r="D37">
        <v>17</v>
      </c>
    </row>
    <row r="38" spans="1:4" x14ac:dyDescent="0.2">
      <c r="A38">
        <v>35001690</v>
      </c>
      <c r="B38" t="s">
        <v>81</v>
      </c>
      <c r="C38" t="s">
        <v>86</v>
      </c>
      <c r="D38">
        <v>11</v>
      </c>
    </row>
    <row r="39" spans="1:4" x14ac:dyDescent="0.2">
      <c r="A39">
        <v>35001690</v>
      </c>
      <c r="B39" t="s">
        <v>81</v>
      </c>
      <c r="C39" t="s">
        <v>87</v>
      </c>
      <c r="D39">
        <v>17</v>
      </c>
    </row>
    <row r="40" spans="1:4" x14ac:dyDescent="0.2">
      <c r="A40">
        <v>35004936</v>
      </c>
      <c r="B40" t="s">
        <v>81</v>
      </c>
      <c r="C40" t="s">
        <v>86</v>
      </c>
      <c r="D40">
        <v>9</v>
      </c>
    </row>
    <row r="41" spans="1:4" x14ac:dyDescent="0.2">
      <c r="A41">
        <v>35004936</v>
      </c>
      <c r="B41" t="s">
        <v>81</v>
      </c>
      <c r="C41" t="s">
        <v>87</v>
      </c>
      <c r="D41">
        <v>7</v>
      </c>
    </row>
    <row r="42" spans="1:4" x14ac:dyDescent="0.2">
      <c r="A42">
        <v>34003333</v>
      </c>
      <c r="B42" t="s">
        <v>81</v>
      </c>
      <c r="C42" t="s">
        <v>86</v>
      </c>
      <c r="D42">
        <v>10</v>
      </c>
    </row>
    <row r="43" spans="1:4" x14ac:dyDescent="0.2">
      <c r="A43">
        <v>34003333</v>
      </c>
      <c r="B43" t="s">
        <v>81</v>
      </c>
      <c r="C43" t="s">
        <v>86</v>
      </c>
      <c r="D43">
        <v>10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1"/>
  <sheetViews>
    <sheetView tabSelected="1" zoomScale="120" zoomScaleNormal="120" zoomScalePageLayoutView="120" workbookViewId="0">
      <selection activeCell="N17" sqref="N17"/>
    </sheetView>
  </sheetViews>
  <sheetFormatPr baseColWidth="10" defaultRowHeight="16" x14ac:dyDescent="0.2"/>
  <cols>
    <col min="1" max="1" width="16.1640625" style="71" customWidth="1"/>
    <col min="2" max="2" width="9.6640625" customWidth="1"/>
    <col min="3" max="3" width="9.6640625" style="71" customWidth="1"/>
    <col min="4" max="4" width="11.6640625" customWidth="1"/>
    <col min="5" max="5" width="2.83203125" customWidth="1"/>
    <col min="6" max="6" width="3.33203125" customWidth="1"/>
    <col min="7" max="7" width="2.6640625" customWidth="1"/>
    <col min="8" max="17" width="3.1640625" customWidth="1"/>
    <col min="18" max="18" width="2.83203125" customWidth="1"/>
    <col min="19" max="22" width="2.1640625" customWidth="1"/>
    <col min="23" max="33" width="3.1640625" customWidth="1"/>
    <col min="34" max="34" width="20.33203125" bestFit="1" customWidth="1"/>
    <col min="35" max="35" width="24.6640625" bestFit="1" customWidth="1"/>
  </cols>
  <sheetData>
    <row r="3" spans="1:4" ht="20" customHeight="1" x14ac:dyDescent="0.2">
      <c r="A3" s="67" t="s">
        <v>84</v>
      </c>
      <c r="B3" s="67" t="s">
        <v>83</v>
      </c>
      <c r="C3"/>
    </row>
    <row r="4" spans="1:4" ht="20" customHeight="1" x14ac:dyDescent="0.2">
      <c r="A4" s="72" t="s">
        <v>85</v>
      </c>
      <c r="B4" t="s">
        <v>86</v>
      </c>
      <c r="C4" t="s">
        <v>87</v>
      </c>
      <c r="D4" t="s">
        <v>68</v>
      </c>
    </row>
    <row r="5" spans="1:4" ht="20" customHeight="1" x14ac:dyDescent="0.2">
      <c r="A5" s="68" t="s">
        <v>79</v>
      </c>
      <c r="B5" s="69">
        <v>10.8</v>
      </c>
      <c r="C5" s="69">
        <v>12</v>
      </c>
      <c r="D5" s="69">
        <v>11.4</v>
      </c>
    </row>
    <row r="6" spans="1:4" ht="20" customHeight="1" x14ac:dyDescent="0.2">
      <c r="A6" s="70">
        <v>32000753</v>
      </c>
      <c r="B6" s="69">
        <v>14</v>
      </c>
      <c r="C6" s="69">
        <v>5</v>
      </c>
      <c r="D6" s="69">
        <v>9.5</v>
      </c>
    </row>
    <row r="7" spans="1:4" ht="20" customHeight="1" x14ac:dyDescent="0.2">
      <c r="A7" s="70">
        <v>33003507</v>
      </c>
      <c r="B7" s="69">
        <v>16</v>
      </c>
      <c r="C7" s="69">
        <v>10</v>
      </c>
      <c r="D7" s="69">
        <v>13</v>
      </c>
    </row>
    <row r="8" spans="1:4" ht="20" customHeight="1" x14ac:dyDescent="0.2">
      <c r="A8" s="70">
        <v>35000282</v>
      </c>
      <c r="B8" s="69">
        <v>5</v>
      </c>
      <c r="C8" s="69">
        <v>19</v>
      </c>
      <c r="D8" s="69">
        <v>12</v>
      </c>
    </row>
    <row r="9" spans="1:4" ht="20" customHeight="1" x14ac:dyDescent="0.2">
      <c r="A9" s="70">
        <v>35007365</v>
      </c>
      <c r="B9" s="69">
        <v>14</v>
      </c>
      <c r="C9" s="69">
        <v>13</v>
      </c>
      <c r="D9" s="69">
        <v>13.5</v>
      </c>
    </row>
    <row r="10" spans="1:4" ht="20" customHeight="1" x14ac:dyDescent="0.2">
      <c r="A10" s="70">
        <v>36007345</v>
      </c>
      <c r="B10" s="69">
        <v>5</v>
      </c>
      <c r="C10" s="69">
        <v>13</v>
      </c>
      <c r="D10" s="69">
        <v>9</v>
      </c>
    </row>
    <row r="11" spans="1:4" ht="20" customHeight="1" x14ac:dyDescent="0.2">
      <c r="A11" s="68" t="s">
        <v>80</v>
      </c>
      <c r="B11" s="69">
        <v>12.857142857142858</v>
      </c>
      <c r="C11" s="69">
        <v>8.8571428571428577</v>
      </c>
      <c r="D11" s="69">
        <v>10.857142857142858</v>
      </c>
    </row>
    <row r="12" spans="1:4" ht="20" customHeight="1" x14ac:dyDescent="0.2">
      <c r="A12" s="68" t="s">
        <v>81</v>
      </c>
      <c r="B12" s="69">
        <v>12.125</v>
      </c>
      <c r="C12" s="69">
        <v>12.333333333333334</v>
      </c>
      <c r="D12" s="69">
        <v>12.214285714285714</v>
      </c>
    </row>
    <row r="13" spans="1:4" ht="20" customHeight="1" x14ac:dyDescent="0.2">
      <c r="A13" s="68" t="s">
        <v>68</v>
      </c>
      <c r="B13" s="69">
        <v>12.05</v>
      </c>
      <c r="C13" s="69">
        <v>10.888888888888889</v>
      </c>
      <c r="D13" s="69">
        <v>11.5</v>
      </c>
    </row>
    <row r="14" spans="1:4" x14ac:dyDescent="0.2">
      <c r="A14"/>
      <c r="C14"/>
    </row>
    <row r="15" spans="1:4" x14ac:dyDescent="0.2">
      <c r="A15"/>
      <c r="C15"/>
    </row>
    <row r="16" spans="1:4" x14ac:dyDescent="0.2">
      <c r="A16"/>
      <c r="C16"/>
    </row>
    <row r="17" spans="1:3" x14ac:dyDescent="0.2">
      <c r="A17"/>
      <c r="C17"/>
    </row>
    <row r="18" spans="1:3" x14ac:dyDescent="0.2">
      <c r="A18"/>
      <c r="C18"/>
    </row>
    <row r="19" spans="1:3" x14ac:dyDescent="0.2">
      <c r="A19"/>
      <c r="C19"/>
    </row>
    <row r="20" spans="1:3" x14ac:dyDescent="0.2">
      <c r="A20"/>
      <c r="C20"/>
    </row>
    <row r="21" spans="1:3" x14ac:dyDescent="0.2">
      <c r="A21"/>
      <c r="C21"/>
    </row>
    <row r="22" spans="1:3" x14ac:dyDescent="0.2">
      <c r="A22"/>
      <c r="C22"/>
    </row>
    <row r="23" spans="1:3" x14ac:dyDescent="0.2">
      <c r="A23"/>
      <c r="C23"/>
    </row>
    <row r="24" spans="1:3" x14ac:dyDescent="0.2">
      <c r="A24"/>
      <c r="C24"/>
    </row>
    <row r="25" spans="1:3" x14ac:dyDescent="0.2">
      <c r="A25"/>
      <c r="C25"/>
    </row>
    <row r="26" spans="1:3" x14ac:dyDescent="0.2">
      <c r="A26"/>
      <c r="C26"/>
    </row>
    <row r="27" spans="1:3" x14ac:dyDescent="0.2">
      <c r="A27"/>
      <c r="C27"/>
    </row>
    <row r="28" spans="1:3" x14ac:dyDescent="0.2">
      <c r="A28"/>
      <c r="C28"/>
    </row>
    <row r="29" spans="1:3" x14ac:dyDescent="0.2">
      <c r="A29"/>
      <c r="C29"/>
    </row>
    <row r="30" spans="1:3" x14ac:dyDescent="0.2">
      <c r="A30"/>
      <c r="C30"/>
    </row>
    <row r="31" spans="1:3" x14ac:dyDescent="0.2">
      <c r="A31"/>
      <c r="C31"/>
    </row>
    <row r="32" spans="1:3" x14ac:dyDescent="0.2">
      <c r="A32"/>
      <c r="C32"/>
    </row>
    <row r="33" spans="1:3" x14ac:dyDescent="0.2">
      <c r="A33"/>
      <c r="C33"/>
    </row>
    <row r="34" spans="1:3" x14ac:dyDescent="0.2">
      <c r="A34"/>
      <c r="C34"/>
    </row>
    <row r="35" spans="1:3" x14ac:dyDescent="0.2">
      <c r="A35"/>
      <c r="C35"/>
    </row>
    <row r="36" spans="1:3" x14ac:dyDescent="0.2">
      <c r="A36"/>
      <c r="C36"/>
    </row>
    <row r="37" spans="1:3" x14ac:dyDescent="0.2">
      <c r="A37"/>
      <c r="C37"/>
    </row>
    <row r="38" spans="1:3" x14ac:dyDescent="0.2">
      <c r="A38"/>
      <c r="C38"/>
    </row>
    <row r="39" spans="1:3" x14ac:dyDescent="0.2">
      <c r="A39"/>
      <c r="C39"/>
    </row>
    <row r="40" spans="1:3" x14ac:dyDescent="0.2">
      <c r="A40"/>
      <c r="C40"/>
    </row>
    <row r="41" spans="1:3" x14ac:dyDescent="0.2">
      <c r="A41"/>
      <c r="C41"/>
    </row>
    <row r="42" spans="1:3" x14ac:dyDescent="0.2">
      <c r="A42"/>
      <c r="C42"/>
    </row>
    <row r="43" spans="1:3" x14ac:dyDescent="0.2">
      <c r="A43"/>
      <c r="C43"/>
    </row>
    <row r="44" spans="1:3" x14ac:dyDescent="0.2">
      <c r="A44"/>
      <c r="C44"/>
    </row>
    <row r="45" spans="1:3" x14ac:dyDescent="0.2">
      <c r="A45"/>
      <c r="C45"/>
    </row>
    <row r="46" spans="1:3" x14ac:dyDescent="0.2">
      <c r="A46"/>
      <c r="C46"/>
    </row>
    <row r="47" spans="1:3" x14ac:dyDescent="0.2">
      <c r="A47"/>
      <c r="C47"/>
    </row>
    <row r="48" spans="1:3" x14ac:dyDescent="0.2">
      <c r="A48"/>
      <c r="C48"/>
    </row>
    <row r="49" spans="1:3" x14ac:dyDescent="0.2">
      <c r="A49"/>
      <c r="C49"/>
    </row>
    <row r="50" spans="1:3" x14ac:dyDescent="0.2">
      <c r="A50"/>
      <c r="C50"/>
    </row>
    <row r="51" spans="1:3" x14ac:dyDescent="0.2">
      <c r="A51"/>
      <c r="C51"/>
    </row>
    <row r="52" spans="1:3" x14ac:dyDescent="0.2">
      <c r="A52"/>
      <c r="C52"/>
    </row>
    <row r="53" spans="1:3" x14ac:dyDescent="0.2">
      <c r="A53"/>
      <c r="C53"/>
    </row>
    <row r="54" spans="1:3" x14ac:dyDescent="0.2">
      <c r="A54"/>
      <c r="C54"/>
    </row>
    <row r="55" spans="1:3" x14ac:dyDescent="0.2">
      <c r="A55"/>
      <c r="C55"/>
    </row>
    <row r="56" spans="1:3" x14ac:dyDescent="0.2">
      <c r="A56"/>
      <c r="C56"/>
    </row>
    <row r="57" spans="1:3" x14ac:dyDescent="0.2">
      <c r="A57"/>
      <c r="C57"/>
    </row>
    <row r="58" spans="1:3" x14ac:dyDescent="0.2">
      <c r="A58"/>
      <c r="C58"/>
    </row>
    <row r="59" spans="1:3" x14ac:dyDescent="0.2">
      <c r="A59"/>
      <c r="C59"/>
    </row>
    <row r="60" spans="1:3" x14ac:dyDescent="0.2">
      <c r="A60"/>
      <c r="C60"/>
    </row>
    <row r="61" spans="1:3" x14ac:dyDescent="0.2">
      <c r="A61"/>
      <c r="C61"/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</vt:lpstr>
      <vt:lpstr>Feuil1 (2)</vt:lpstr>
      <vt:lpstr>Feuil13</vt:lpstr>
      <vt:lpstr>Données TD5</vt:lpstr>
      <vt:lpstr>Résultats TD5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2016-09-13T13:21:08Z</dcterms:created>
  <dcterms:modified xsi:type="dcterms:W3CDTF">2016-10-03T13:30:25Z</dcterms:modified>
</cp:coreProperties>
</file>